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HP\Desktop\Royan Consultancy Services\Training documents\Day 1\"/>
    </mc:Choice>
  </mc:AlternateContent>
  <xr:revisionPtr revIDLastSave="0" documentId="13_ncr:1_{D37DDDE6-7B37-47D1-9192-372F84406520}" xr6:coauthVersionLast="47" xr6:coauthVersionMax="47" xr10:uidLastSave="{00000000-0000-0000-0000-000000000000}"/>
  <bookViews>
    <workbookView xWindow="-108" yWindow="-108" windowWidth="23256" windowHeight="12456" firstSheet="2" activeTab="6" xr2:uid="{00000000-000D-0000-FFFF-FFFF00000000}"/>
  </bookViews>
  <sheets>
    <sheet name="Global Market History" sheetId="5" r:id="rId1"/>
    <sheet name="Indices" sheetId="4" r:id="rId2"/>
    <sheet name="Market History" sheetId="3" r:id="rId3"/>
    <sheet name="Overall FII &amp; DII Data till2024" sheetId="1" r:id="rId4"/>
    <sheet name="from 2009" sheetId="2" r:id="rId5"/>
    <sheet name="Indian Rupees" sheetId="9" r:id="rId6"/>
    <sheet name="24K Gold Rate" sheetId="8" r:id="rId7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8" l="1"/>
  <c r="L30" i="8"/>
  <c r="N29" i="8"/>
  <c r="L29" i="8"/>
  <c r="F49" i="8"/>
  <c r="E49" i="8"/>
  <c r="D49" i="8"/>
  <c r="C49" i="8"/>
  <c r="C32" i="8"/>
  <c r="E30" i="8"/>
  <c r="D30" i="8"/>
  <c r="D29" i="8"/>
  <c r="E29" i="8" s="1"/>
  <c r="F16" i="8"/>
  <c r="F6" i="8"/>
  <c r="F7" i="8"/>
  <c r="F8" i="8"/>
  <c r="F9" i="8"/>
  <c r="F10" i="8"/>
  <c r="F11" i="8"/>
  <c r="F12" i="8"/>
  <c r="F14" i="8"/>
  <c r="F15" i="8"/>
  <c r="F17" i="8"/>
  <c r="F18" i="8"/>
  <c r="F19" i="8"/>
  <c r="F20" i="8"/>
  <c r="F21" i="8"/>
  <c r="F22" i="8"/>
  <c r="F23" i="8"/>
  <c r="F24" i="8"/>
  <c r="F5" i="8"/>
  <c r="K30" i="8" l="1"/>
  <c r="F29" i="8"/>
  <c r="C30" i="8"/>
  <c r="M30" i="8" l="1"/>
  <c r="F30" i="8"/>
  <c r="C31" i="8"/>
  <c r="K31" i="8" l="1"/>
  <c r="N30" i="8"/>
  <c r="D31" i="8"/>
  <c r="E31" i="8" s="1"/>
  <c r="L31" i="8" l="1"/>
  <c r="M31" i="8" s="1"/>
  <c r="F31" i="8"/>
  <c r="K32" i="8" l="1"/>
  <c r="N31" i="8"/>
  <c r="D32" i="8"/>
  <c r="E32" i="8" s="1"/>
  <c r="C33" i="8" s="1"/>
  <c r="L32" i="8" l="1"/>
  <c r="M32" i="8" s="1"/>
  <c r="F32" i="8"/>
  <c r="K33" i="8" l="1"/>
  <c r="N32" i="8"/>
  <c r="D33" i="8"/>
  <c r="E33" i="8" s="1"/>
  <c r="C34" i="8" s="1"/>
  <c r="L33" i="8" l="1"/>
  <c r="M33" i="8" s="1"/>
  <c r="F33" i="8"/>
  <c r="K34" i="8" l="1"/>
  <c r="N33" i="8"/>
  <c r="D34" i="8"/>
  <c r="E34" i="8" s="1"/>
  <c r="C35" i="8" s="1"/>
  <c r="L34" i="8" l="1"/>
  <c r="M34" i="8" s="1"/>
  <c r="F34" i="8"/>
  <c r="K35" i="8" l="1"/>
  <c r="N34" i="8"/>
  <c r="D35" i="8"/>
  <c r="E35" i="8" s="1"/>
  <c r="C36" i="8" s="1"/>
  <c r="L35" i="8" l="1"/>
  <c r="M35" i="8" s="1"/>
  <c r="F35" i="8"/>
  <c r="K36" i="8" l="1"/>
  <c r="N35" i="8"/>
  <c r="D36" i="8"/>
  <c r="E36" i="8" s="1"/>
  <c r="C37" i="8" s="1"/>
  <c r="L36" i="8" l="1"/>
  <c r="M36" i="8" s="1"/>
  <c r="F36" i="8"/>
  <c r="K37" i="8" l="1"/>
  <c r="N36" i="8"/>
  <c r="D37" i="8"/>
  <c r="E37" i="8" s="1"/>
  <c r="C38" i="8" s="1"/>
  <c r="L37" i="8" l="1"/>
  <c r="M37" i="8" s="1"/>
  <c r="F37" i="8"/>
  <c r="K38" i="8" l="1"/>
  <c r="N37" i="8"/>
  <c r="D38" i="8"/>
  <c r="E38" i="8" s="1"/>
  <c r="C39" i="8" s="1"/>
  <c r="L38" i="8" l="1"/>
  <c r="M38" i="8" s="1"/>
  <c r="F38" i="8"/>
  <c r="K39" i="8" l="1"/>
  <c r="N38" i="8"/>
  <c r="D39" i="8"/>
  <c r="E39" i="8" s="1"/>
  <c r="C40" i="8" s="1"/>
  <c r="L39" i="8" l="1"/>
  <c r="M39" i="8" s="1"/>
  <c r="F39" i="8"/>
  <c r="K40" i="8" l="1"/>
  <c r="N39" i="8"/>
  <c r="D40" i="8"/>
  <c r="E40" i="8" s="1"/>
  <c r="C41" i="8" s="1"/>
  <c r="L40" i="8" l="1"/>
  <c r="M40" i="8" s="1"/>
  <c r="F40" i="8"/>
  <c r="K41" i="8" l="1"/>
  <c r="N40" i="8"/>
  <c r="D41" i="8"/>
  <c r="E41" i="8" s="1"/>
  <c r="C42" i="8" s="1"/>
  <c r="L41" i="8" l="1"/>
  <c r="M41" i="8"/>
  <c r="F41" i="8"/>
  <c r="K42" i="8" l="1"/>
  <c r="N41" i="8"/>
  <c r="D42" i="8"/>
  <c r="E42" i="8" s="1"/>
  <c r="C43" i="8" s="1"/>
  <c r="L42" i="8" l="1"/>
  <c r="M42" i="8" s="1"/>
  <c r="F42" i="8"/>
  <c r="K43" i="8" l="1"/>
  <c r="N42" i="8"/>
  <c r="D43" i="8"/>
  <c r="E43" i="8" s="1"/>
  <c r="C44" i="8" s="1"/>
  <c r="L43" i="8" l="1"/>
  <c r="M43" i="8"/>
  <c r="F43" i="8"/>
  <c r="K44" i="8" l="1"/>
  <c r="N43" i="8"/>
  <c r="D44" i="8"/>
  <c r="E44" i="8" s="1"/>
  <c r="C45" i="8" s="1"/>
  <c r="L44" i="8" l="1"/>
  <c r="M44" i="8" s="1"/>
  <c r="F44" i="8"/>
  <c r="K45" i="8" l="1"/>
  <c r="N44" i="8"/>
  <c r="D45" i="8"/>
  <c r="E45" i="8" s="1"/>
  <c r="C46" i="8" s="1"/>
  <c r="L45" i="8" l="1"/>
  <c r="M45" i="8"/>
  <c r="F45" i="8"/>
  <c r="K46" i="8" l="1"/>
  <c r="N45" i="8"/>
  <c r="D46" i="8"/>
  <c r="E46" i="8" s="1"/>
  <c r="C47" i="8" s="1"/>
  <c r="L46" i="8" l="1"/>
  <c r="M46" i="8" s="1"/>
  <c r="F46" i="8"/>
  <c r="K47" i="8" l="1"/>
  <c r="N46" i="8"/>
  <c r="D47" i="8"/>
  <c r="E47" i="8" s="1"/>
  <c r="C48" i="8" s="1"/>
  <c r="L47" i="8" l="1"/>
  <c r="M47" i="8" s="1"/>
  <c r="F47" i="8"/>
  <c r="K48" i="8" l="1"/>
  <c r="N47" i="8"/>
  <c r="D48" i="8"/>
  <c r="E48" i="8" s="1"/>
  <c r="F48" i="8" s="1"/>
  <c r="L48" i="8" l="1"/>
  <c r="M48" i="8" s="1"/>
  <c r="K49" i="8" l="1"/>
  <c r="N48" i="8"/>
  <c r="L49" i="8" l="1"/>
  <c r="M49" i="8" s="1"/>
  <c r="N49" i="8" s="1"/>
</calcChain>
</file>

<file path=xl/sharedStrings.xml><?xml version="1.0" encoding="utf-8"?>
<sst xmlns="http://schemas.openxmlformats.org/spreadsheetml/2006/main" count="261" uniqueCount="153">
  <si>
    <t>FII Rs Crores</t>
  </si>
  <si>
    <t>DII Rs Crores</t>
  </si>
  <si>
    <t>Date </t>
  </si>
  <si>
    <t>Gross Purchase</t>
  </si>
  <si>
    <t>Gross Sales</t>
  </si>
  <si>
    <t>Net Purchase / Sales</t>
  </si>
  <si>
    <t>Participate in 5 Trillion Dollar Economy</t>
  </si>
  <si>
    <t>IF U INVEST IN THESE COMPANIES FEW YEAR BACK NOW THE VALUE OF MONEY IS THIS..(10-12years)</t>
  </si>
  <si>
    <t>Company Name</t>
  </si>
  <si>
    <t>Company Product</t>
  </si>
  <si>
    <t>Investing Year</t>
  </si>
  <si>
    <t>Investing Buy Share Price</t>
  </si>
  <si>
    <t>Investing Amt</t>
  </si>
  <si>
    <t>Sector</t>
  </si>
  <si>
    <t>Eicher Motor</t>
  </si>
  <si>
    <t>Royal Enfield Bike</t>
  </si>
  <si>
    <t>Rs.200</t>
  </si>
  <si>
    <t>Rs.100000 (1lakh)</t>
  </si>
  <si>
    <t>Rs.25000</t>
  </si>
  <si>
    <t>Rs.1.25Cr</t>
  </si>
  <si>
    <t>Auto Mobile</t>
  </si>
  <si>
    <t>Maruti Suzuki</t>
  </si>
  <si>
    <t>Cars</t>
  </si>
  <si>
    <t>Rs.550</t>
  </si>
  <si>
    <t>Rs.9000</t>
  </si>
  <si>
    <t>Rs.18lakh</t>
  </si>
  <si>
    <t>MRF</t>
  </si>
  <si>
    <t>Tyres</t>
  </si>
  <si>
    <t>Rs.1900</t>
  </si>
  <si>
    <t>Rs.70000</t>
  </si>
  <si>
    <t>Rs37lakh</t>
  </si>
  <si>
    <t>TVS Motor</t>
  </si>
  <si>
    <t>Bike</t>
  </si>
  <si>
    <t>Rs.10</t>
  </si>
  <si>
    <t>Rs.700</t>
  </si>
  <si>
    <t>Rs.70lakh</t>
  </si>
  <si>
    <t>Airtel</t>
  </si>
  <si>
    <t>Telecom</t>
  </si>
  <si>
    <t>Rs.15</t>
  </si>
  <si>
    <t>Rs.500</t>
  </si>
  <si>
    <t>Rs.40lakh(2007)</t>
  </si>
  <si>
    <t>Britania</t>
  </si>
  <si>
    <t>FMCG</t>
  </si>
  <si>
    <t>Rs.130</t>
  </si>
  <si>
    <t>Rs.3200</t>
  </si>
  <si>
    <t>Rs.25lakh</t>
  </si>
  <si>
    <t>Asian Paints</t>
  </si>
  <si>
    <t>Paint</t>
  </si>
  <si>
    <t>Rs.90</t>
  </si>
  <si>
    <t>Rs.1400</t>
  </si>
  <si>
    <t>Rs.16lakh</t>
  </si>
  <si>
    <t>Infosys</t>
  </si>
  <si>
    <t>IT Sector</t>
  </si>
  <si>
    <t>Rs.150</t>
  </si>
  <si>
    <t>Rs.1500(Share bonus and split)</t>
  </si>
  <si>
    <t>IT</t>
  </si>
  <si>
    <t>HCL</t>
  </si>
  <si>
    <t>Rs.50</t>
  </si>
  <si>
    <t>Rs.1000</t>
  </si>
  <si>
    <t>MindTree</t>
  </si>
  <si>
    <t>Rs.1000(Bonus and dividend)</t>
  </si>
  <si>
    <t>Rs.15lakhs</t>
  </si>
  <si>
    <t>TCS</t>
  </si>
  <si>
    <t>Rs.4000 (Bonus and Split)</t>
  </si>
  <si>
    <t>Rs.35lakhs</t>
  </si>
  <si>
    <t>Ultratech</t>
  </si>
  <si>
    <t>Cement</t>
  </si>
  <si>
    <t>Rs.400</t>
  </si>
  <si>
    <t>Kotak mahibank</t>
  </si>
  <si>
    <t>Bank</t>
  </si>
  <si>
    <t>Banking</t>
  </si>
  <si>
    <t>Rs.2</t>
  </si>
  <si>
    <t>Rs.7.5Cr</t>
  </si>
  <si>
    <t>HEG</t>
  </si>
  <si>
    <t>Cement Brick</t>
  </si>
  <si>
    <t>Rs.4000</t>
  </si>
  <si>
    <t>Rs.25lakh(In 2yrs)</t>
  </si>
  <si>
    <t>Bajaj Finanace</t>
  </si>
  <si>
    <t>Finance</t>
  </si>
  <si>
    <t>Rs.7000</t>
  </si>
  <si>
    <t xml:space="preserve">Rs.50 lakhs </t>
  </si>
  <si>
    <t>ROLLING YR GROWTH ( YR ROLLING RETURN ACROSS DIFFERENT TIME PERIOD)</t>
  </si>
  <si>
    <t>YEAR END</t>
  </si>
  <si>
    <t>SENSEX</t>
  </si>
  <si>
    <t xml:space="preserve"> 1YR GROWTH (3)</t>
  </si>
  <si>
    <t xml:space="preserve"> 1YR GROWTH (4)</t>
  </si>
  <si>
    <t xml:space="preserve"> 1YR GROWTH (5)</t>
  </si>
  <si>
    <t xml:space="preserve"> 1YR GROWTH (6)</t>
  </si>
  <si>
    <t xml:space="preserve"> 1YR GROWTH (7)</t>
  </si>
  <si>
    <t xml:space="preserve"> 1YR GROWTH (8)</t>
  </si>
  <si>
    <t>Probability Of Gain</t>
  </si>
  <si>
    <t>25/38</t>
  </si>
  <si>
    <t>30/36</t>
  </si>
  <si>
    <t>31/34</t>
  </si>
  <si>
    <t>28/29</t>
  </si>
  <si>
    <t>24/24</t>
  </si>
  <si>
    <t>19/19</t>
  </si>
  <si>
    <t>INDEX</t>
  </si>
  <si>
    <t>Emering Markets</t>
  </si>
  <si>
    <t>BOVESPA</t>
  </si>
  <si>
    <t>Brazil</t>
  </si>
  <si>
    <t>MOEX</t>
  </si>
  <si>
    <t>Russia</t>
  </si>
  <si>
    <t>FTSE</t>
  </si>
  <si>
    <t>South Africa</t>
  </si>
  <si>
    <t>IPC</t>
  </si>
  <si>
    <t>Mexico</t>
  </si>
  <si>
    <t>KOSPI</t>
  </si>
  <si>
    <t>South korea</t>
  </si>
  <si>
    <t>BIST</t>
  </si>
  <si>
    <t>Turkey</t>
  </si>
  <si>
    <t>PSEI</t>
  </si>
  <si>
    <t>Philippines</t>
  </si>
  <si>
    <t>JAKARTA</t>
  </si>
  <si>
    <t>Indonesia</t>
  </si>
  <si>
    <t>SENSEX , NIFTY</t>
  </si>
  <si>
    <t>INDIA</t>
  </si>
  <si>
    <t>DOW JONES , NASDAQ &amp; S&amp;p500</t>
  </si>
  <si>
    <t>USA</t>
  </si>
  <si>
    <t>UK</t>
  </si>
  <si>
    <t>DAX</t>
  </si>
  <si>
    <t>Germany</t>
  </si>
  <si>
    <t>NIKKEI</t>
  </si>
  <si>
    <t>Japan</t>
  </si>
  <si>
    <t>SHANGHAI , HANG SENG</t>
  </si>
  <si>
    <t>China</t>
  </si>
  <si>
    <t>CAC</t>
  </si>
  <si>
    <t>FRANCE</t>
  </si>
  <si>
    <t>STRAITS TIMES</t>
  </si>
  <si>
    <t xml:space="preserve">SINGAPORE </t>
  </si>
  <si>
    <t>TAIWAN</t>
  </si>
  <si>
    <t>SET COMPOSITES</t>
  </si>
  <si>
    <t>THAILAND</t>
  </si>
  <si>
    <t>Curent share Price -2019</t>
  </si>
  <si>
    <t>Year</t>
  </si>
  <si>
    <t>1 gram rate</t>
  </si>
  <si>
    <t>24 Carot gold rate</t>
  </si>
  <si>
    <t>Total</t>
  </si>
  <si>
    <t>Interest / Inflation rate 7%</t>
  </si>
  <si>
    <t>10 Grams</t>
  </si>
  <si>
    <t xml:space="preserve"> Value on 2019</t>
  </si>
  <si>
    <t>Value on</t>
  </si>
  <si>
    <t>Value of money</t>
  </si>
  <si>
    <t>Total 1 gm gold</t>
  </si>
  <si>
    <t>Expected Rate</t>
  </si>
  <si>
    <t>Global Recession</t>
  </si>
  <si>
    <t>Corona virus</t>
  </si>
  <si>
    <t>10gms</t>
  </si>
  <si>
    <t>1.75times from 2011</t>
  </si>
  <si>
    <t>After 2030 intrest rate will be 4 to 5%</t>
  </si>
  <si>
    <t>Interest / Inflation rate 10.25%</t>
  </si>
  <si>
    <t>24K gold rate</t>
  </si>
  <si>
    <t>https://www.forbesindia.com/article/explainers/gold-rate-history-india/92539/1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</si>
</sst>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yy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202020"/>
      <name val="Arial"/>
      <family val="2"/>
    </font>
    <font>
      <b/>
      <sz val="12"/>
      <color rgb="FF2F669E"/>
      <name val="Arial"/>
      <family val="2"/>
    </font>
    <font>
      <u/>
      <sz val="12"/>
      <color theme="10"/>
      <name val="Calibri"/>
      <family val="2"/>
      <scheme val="minor"/>
    </font>
    <font>
      <sz val="12"/>
      <color rgb="FF333333"/>
      <name val="Arial"/>
      <family val="2"/>
    </font>
    <font>
      <sz val="12"/>
      <color rgb="FFC1433D"/>
      <name val="Arial"/>
      <family val="2"/>
    </font>
    <font>
      <sz val="12"/>
      <color rgb="FF6BAE55"/>
      <name val="Arial"/>
      <family val="2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u/>
      <sz val="11"/>
      <color rgb="FF0000FF"/>
      <name val="Calibri"/>
      <family val="2"/>
      <charset val="1"/>
    </font>
    <font>
      <sz val="16"/>
      <color rgb="FF000000"/>
      <name val="Calibri"/>
      <family val="2"/>
    </font>
    <font>
      <sz val="16"/>
      <color rgb="FFFF0000"/>
      <name val="Calibri"/>
      <family val="2"/>
    </font>
    <font>
      <sz val="16"/>
      <name val="Calibri"/>
      <family val="2"/>
    </font>
    <font>
      <b/>
      <sz val="16"/>
      <color rgb="FFFF000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sz val="12"/>
      <color rgb="FFFF0000"/>
      <name val="Calibri"/>
      <family val="2"/>
      <charset val="1"/>
    </font>
  </fonts>
  <fills count="17">
    <fill>
      <patternFill patternType="none"/>
    </fill>
    <fill>
      <patternFill patternType="gray125"/>
    </fill>
    <fill>
      <patternFill patternType="solid">
        <fgColor rgb="FFF6F8F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CD5B5"/>
        <bgColor rgb="FFFAC090"/>
      </patternFill>
    </fill>
    <fill>
      <patternFill patternType="solid">
        <fgColor rgb="FFC3D69B"/>
        <bgColor rgb="FFB9CDE5"/>
      </patternFill>
    </fill>
    <fill>
      <patternFill patternType="solid">
        <fgColor rgb="FFCCC1DA"/>
        <bgColor rgb="FFB9CDE5"/>
      </patternFill>
    </fill>
    <fill>
      <patternFill patternType="solid">
        <fgColor rgb="FFB9CDE5"/>
        <bgColor rgb="FFCCC1DA"/>
      </patternFill>
    </fill>
    <fill>
      <patternFill patternType="solid">
        <fgColor rgb="FFFFFF00"/>
        <bgColor rgb="FFFFFF00"/>
      </patternFill>
    </fill>
    <fill>
      <patternFill patternType="solid">
        <fgColor rgb="FFB3A2C7"/>
        <bgColor rgb="FF9999FF"/>
      </patternFill>
    </fill>
    <fill>
      <patternFill patternType="solid">
        <fgColor rgb="FFD99694"/>
        <bgColor rgb="FFB3A2C7"/>
      </patternFill>
    </fill>
    <fill>
      <patternFill patternType="solid">
        <fgColor rgb="FFFAC090"/>
        <bgColor rgb="FFFCD5B5"/>
      </patternFill>
    </fill>
    <fill>
      <patternFill patternType="solid">
        <fgColor rgb="FFFF99FF"/>
        <bgColor rgb="FFD9969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9" fillId="0" borderId="0"/>
    <xf numFmtId="0" fontId="13" fillId="0" borderId="0" applyBorder="0" applyProtection="0"/>
  </cellStyleXfs>
  <cellXfs count="76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right" vertical="center" wrapText="1"/>
    </xf>
    <xf numFmtId="17" fontId="5" fillId="0" borderId="1" xfId="1" applyNumberFormat="1" applyFont="1" applyBorder="1" applyAlignment="1">
      <alignment horizontal="left" vertical="center" wrapText="1"/>
    </xf>
    <xf numFmtId="4" fontId="6" fillId="0" borderId="1" xfId="0" applyNumberFormat="1" applyFont="1" applyBorder="1" applyAlignment="1">
      <alignment horizontal="right" vertical="center" wrapText="1"/>
    </xf>
    <xf numFmtId="4" fontId="7" fillId="0" borderId="1" xfId="0" applyNumberFormat="1" applyFont="1" applyBorder="1" applyAlignment="1">
      <alignment horizontal="right" vertical="center" wrapText="1"/>
    </xf>
    <xf numFmtId="4" fontId="8" fillId="0" borderId="1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 vertical="center" wrapText="1"/>
    </xf>
    <xf numFmtId="0" fontId="8" fillId="0" borderId="1" xfId="0" applyFont="1" applyBorder="1" applyAlignment="1">
      <alignment horizontal="right" vertical="center" wrapText="1"/>
    </xf>
    <xf numFmtId="17" fontId="5" fillId="2" borderId="1" xfId="1" applyNumberFormat="1" applyFont="1" applyFill="1" applyBorder="1" applyAlignment="1">
      <alignment horizontal="left" vertical="center" wrapText="1"/>
    </xf>
    <xf numFmtId="4" fontId="6" fillId="2" borderId="1" xfId="0" applyNumberFormat="1" applyFont="1" applyFill="1" applyBorder="1" applyAlignment="1">
      <alignment horizontal="right" vertical="center" wrapText="1"/>
    </xf>
    <xf numFmtId="4" fontId="8" fillId="2" borderId="1" xfId="0" applyNumberFormat="1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right" vertical="center" wrapText="1"/>
    </xf>
    <xf numFmtId="0" fontId="9" fillId="0" borderId="0" xfId="2"/>
    <xf numFmtId="0" fontId="9" fillId="0" borderId="1" xfId="2" applyBorder="1"/>
    <xf numFmtId="0" fontId="9" fillId="8" borderId="1" xfId="2" applyFill="1" applyBorder="1"/>
    <xf numFmtId="0" fontId="10" fillId="12" borderId="1" xfId="2" applyFont="1" applyFill="1" applyBorder="1"/>
    <xf numFmtId="0" fontId="10" fillId="12" borderId="1" xfId="2" applyFont="1" applyFill="1" applyBorder="1" applyAlignment="1">
      <alignment horizontal="center"/>
    </xf>
    <xf numFmtId="164" fontId="9" fillId="0" borderId="1" xfId="2" applyNumberFormat="1" applyBorder="1"/>
    <xf numFmtId="0" fontId="9" fillId="13" borderId="1" xfId="2" applyFill="1" applyBorder="1"/>
    <xf numFmtId="0" fontId="14" fillId="5" borderId="1" xfId="2" applyFont="1" applyFill="1" applyBorder="1"/>
    <xf numFmtId="0" fontId="14" fillId="8" borderId="1" xfId="2" applyFont="1" applyFill="1" applyBorder="1" applyAlignment="1">
      <alignment horizontal="center"/>
    </xf>
    <xf numFmtId="0" fontId="14" fillId="5" borderId="1" xfId="2" applyFont="1" applyFill="1" applyBorder="1" applyAlignment="1">
      <alignment horizontal="center" vertical="center"/>
    </xf>
    <xf numFmtId="0" fontId="14" fillId="8" borderId="1" xfId="2" applyFont="1" applyFill="1" applyBorder="1"/>
    <xf numFmtId="0" fontId="14" fillId="8" borderId="1" xfId="2" applyFont="1" applyFill="1" applyBorder="1" applyAlignment="1">
      <alignment horizontal="center" vertical="center"/>
    </xf>
    <xf numFmtId="164" fontId="14" fillId="0" borderId="1" xfId="2" applyNumberFormat="1" applyFont="1" applyBorder="1" applyAlignment="1">
      <alignment horizontal="center" vertical="center"/>
    </xf>
    <xf numFmtId="0" fontId="14" fillId="0" borderId="1" xfId="2" applyFont="1" applyBorder="1" applyAlignment="1">
      <alignment horizontal="center" vertical="center"/>
    </xf>
    <xf numFmtId="0" fontId="14" fillId="0" borderId="1" xfId="2" applyFont="1" applyBorder="1"/>
    <xf numFmtId="0" fontId="14" fillId="0" borderId="1" xfId="2" applyFont="1" applyBorder="1" applyAlignment="1">
      <alignment horizontal="center"/>
    </xf>
    <xf numFmtId="9" fontId="14" fillId="0" borderId="1" xfId="2" applyNumberFormat="1" applyFont="1" applyBorder="1" applyAlignment="1">
      <alignment horizontal="center" vertical="center"/>
    </xf>
    <xf numFmtId="9" fontId="14" fillId="0" borderId="1" xfId="2" applyNumberFormat="1" applyFont="1" applyBorder="1" applyAlignment="1">
      <alignment horizontal="center"/>
    </xf>
    <xf numFmtId="9" fontId="15" fillId="0" borderId="1" xfId="2" applyNumberFormat="1" applyFont="1" applyBorder="1" applyAlignment="1">
      <alignment horizontal="center" vertical="center"/>
    </xf>
    <xf numFmtId="9" fontId="16" fillId="0" borderId="1" xfId="2" applyNumberFormat="1" applyFont="1" applyBorder="1" applyAlignment="1">
      <alignment horizontal="center"/>
    </xf>
    <xf numFmtId="9" fontId="15" fillId="0" borderId="1" xfId="2" applyNumberFormat="1" applyFont="1" applyBorder="1" applyAlignment="1">
      <alignment horizontal="center"/>
    </xf>
    <xf numFmtId="0" fontId="17" fillId="14" borderId="1" xfId="2" applyFont="1" applyFill="1" applyBorder="1" applyAlignment="1">
      <alignment horizontal="center" vertical="center"/>
    </xf>
    <xf numFmtId="0" fontId="14" fillId="9" borderId="1" xfId="2" applyFont="1" applyFill="1" applyBorder="1" applyAlignment="1">
      <alignment horizontal="center"/>
    </xf>
    <xf numFmtId="0" fontId="14" fillId="9" borderId="1" xfId="2" applyFont="1" applyFill="1" applyBorder="1" applyAlignment="1">
      <alignment horizontal="center" vertical="center"/>
    </xf>
    <xf numFmtId="0" fontId="0" fillId="0" borderId="1" xfId="0" applyBorder="1"/>
    <xf numFmtId="0" fontId="1" fillId="16" borderId="0" xfId="0" applyFont="1" applyFill="1"/>
    <xf numFmtId="0" fontId="1" fillId="16" borderId="1" xfId="0" applyFont="1" applyFill="1" applyBorder="1"/>
    <xf numFmtId="0" fontId="18" fillId="15" borderId="1" xfId="0" applyFont="1" applyFill="1" applyBorder="1" applyAlignment="1">
      <alignment horizontal="center"/>
    </xf>
    <xf numFmtId="0" fontId="18" fillId="15" borderId="1" xfId="0" applyFont="1" applyFill="1" applyBorder="1"/>
    <xf numFmtId="0" fontId="19" fillId="0" borderId="1" xfId="0" applyFont="1" applyBorder="1"/>
    <xf numFmtId="0" fontId="19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20" fillId="5" borderId="1" xfId="2" applyFont="1" applyFill="1" applyBorder="1" applyAlignment="1">
      <alignment horizontal="center" vertical="center"/>
    </xf>
    <xf numFmtId="0" fontId="20" fillId="5" borderId="1" xfId="2" applyFont="1" applyFill="1" applyBorder="1"/>
    <xf numFmtId="0" fontId="11" fillId="0" borderId="1" xfId="2" applyFont="1" applyBorder="1"/>
    <xf numFmtId="0" fontId="11" fillId="6" borderId="1" xfId="2" applyFont="1" applyFill="1" applyBorder="1" applyAlignment="1">
      <alignment horizontal="left" vertical="center"/>
    </xf>
    <xf numFmtId="0" fontId="11" fillId="7" borderId="1" xfId="2" applyFont="1" applyFill="1" applyBorder="1"/>
    <xf numFmtId="0" fontId="11" fillId="7" borderId="1" xfId="2" applyFont="1" applyFill="1" applyBorder="1" applyAlignment="1">
      <alignment horizontal="left" vertical="center"/>
    </xf>
    <xf numFmtId="0" fontId="11" fillId="6" borderId="1" xfId="2" applyFont="1" applyFill="1" applyBorder="1"/>
    <xf numFmtId="9" fontId="21" fillId="0" borderId="1" xfId="2" applyNumberFormat="1" applyFont="1" applyBorder="1" applyAlignment="1">
      <alignment horizontal="center" vertical="center"/>
    </xf>
    <xf numFmtId="9" fontId="11" fillId="0" borderId="1" xfId="2" applyNumberFormat="1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9" fontId="21" fillId="7" borderId="1" xfId="2" applyNumberFormat="1" applyFont="1" applyFill="1" applyBorder="1" applyAlignment="1">
      <alignment horizontal="center" vertical="center"/>
    </xf>
    <xf numFmtId="9" fontId="11" fillId="7" borderId="1" xfId="2" applyNumberFormat="1" applyFont="1" applyFill="1" applyBorder="1" applyAlignment="1">
      <alignment horizontal="center" vertical="center"/>
    </xf>
    <xf numFmtId="17" fontId="10" fillId="12" borderId="1" xfId="2" applyNumberFormat="1" applyFont="1" applyFill="1" applyBorder="1" applyAlignment="1">
      <alignment horizontal="left"/>
    </xf>
    <xf numFmtId="0" fontId="18" fillId="16" borderId="1" xfId="0" applyFont="1" applyFill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14" borderId="1" xfId="0" applyFont="1" applyFill="1" applyBorder="1" applyAlignment="1">
      <alignment horizontal="center"/>
    </xf>
    <xf numFmtId="0" fontId="19" fillId="14" borderId="1" xfId="0" applyFont="1" applyFill="1" applyBorder="1"/>
    <xf numFmtId="0" fontId="14" fillId="8" borderId="1" xfId="2" applyFont="1" applyFill="1" applyBorder="1" applyAlignment="1">
      <alignment horizontal="center"/>
    </xf>
    <xf numFmtId="0" fontId="14" fillId="9" borderId="1" xfId="2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12" fillId="10" borderId="1" xfId="2" applyFont="1" applyFill="1" applyBorder="1" applyAlignment="1">
      <alignment horizontal="center"/>
    </xf>
    <xf numFmtId="0" fontId="10" fillId="11" borderId="1" xfId="2" applyFont="1" applyFill="1" applyBorder="1" applyAlignment="1">
      <alignment horizontal="center"/>
    </xf>
    <xf numFmtId="0" fontId="18" fillId="15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1" applyAlignment="1">
      <alignment horizontal="center"/>
    </xf>
    <xf numFmtId="0" fontId="18" fillId="15" borderId="5" xfId="0" applyFont="1" applyFill="1" applyBorder="1" applyAlignment="1">
      <alignment horizontal="center"/>
    </xf>
    <xf numFmtId="0" fontId="18" fillId="15" borderId="6" xfId="0" applyFont="1" applyFill="1" applyBorder="1" applyAlignment="1">
      <alignment horizontal="center"/>
    </xf>
    <xf numFmtId="0" fontId="18" fillId="15" borderId="7" xfId="0" applyFont="1" applyFill="1" applyBorder="1" applyAlignment="1">
      <alignment horizontal="center"/>
    </xf>
  </cellXfs>
  <cellStyles count="4">
    <cellStyle name="Hyperlink" xfId="1" builtinId="8"/>
    <cellStyle name="Hyperlink 2" xfId="3" xr:uid="{64BCE5CD-A653-4EEA-9B45-FC7D1B2E1369}"/>
    <cellStyle name="Normal" xfId="0" builtinId="0"/>
    <cellStyle name="Normal 2" xfId="2" xr:uid="{6BB575DD-DCCD-4FAD-8898-8305183EFEF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1196340</xdr:colOff>
      <xdr:row>2</xdr:row>
      <xdr:rowOff>76200</xdr:rowOff>
    </xdr:from>
    <xdr:to>
      <xdr:col>11</xdr:col>
      <xdr:colOff>344170</xdr:colOff>
      <xdr:row>16</xdr:row>
      <xdr:rowOff>5715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88514E-300D-89E0-ADB9-B96C4FF2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609600"/>
          <a:ext cx="5731510" cy="36633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144780</xdr:colOff>
      <xdr:row>4</xdr:row>
      <xdr:rowOff>30480</xdr:rowOff>
    </xdr:from>
    <xdr:to>
      <xdr:col>14</xdr:col>
      <xdr:colOff>563460</xdr:colOff>
      <xdr:row>12</xdr:row>
      <xdr:rowOff>98880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EDB6D-4F59-4DC8-8C04-E8B977F95ED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966960" y="1150620"/>
          <a:ext cx="4076280" cy="1653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243840</xdr:colOff>
      <xdr:row>13</xdr:row>
      <xdr:rowOff>91440</xdr:rowOff>
    </xdr:from>
    <xdr:to>
      <xdr:col>14</xdr:col>
      <xdr:colOff>411240</xdr:colOff>
      <xdr:row>21</xdr:row>
      <xdr:rowOff>15000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AF9CDA-B6BB-4AE8-8218-BB010D1D376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66020" y="2994660"/>
          <a:ext cx="3825000" cy="15085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83820</xdr:colOff>
      <xdr:row>1</xdr:row>
      <xdr:rowOff>129540</xdr:rowOff>
    </xdr:from>
    <xdr:to>
      <xdr:col>13</xdr:col>
      <xdr:colOff>290830</xdr:colOff>
      <xdr:row>15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053F89-44CA-052C-6E3D-D8033990F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7320" y="312420"/>
          <a:ext cx="5731510" cy="2667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13</xdr:col>
      <xdr:colOff>160020</xdr:colOff>
      <xdr:row>23</xdr:row>
      <xdr:rowOff>81915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E11CBF-0ECE-DE7C-86F4-44DCF68FF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8545"/>
        <a:stretch/>
      </xdr:blipFill>
      <xdr:spPr bwMode="auto">
        <a:xfrm>
          <a:off x="5996940" y="3139440"/>
          <a:ext cx="4427220" cy="14687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281940</xdr:colOff>
      <xdr:row>5</xdr:row>
      <xdr:rowOff>106680</xdr:rowOff>
    </xdr:from>
    <xdr:to>
      <xdr:col>11</xdr:col>
      <xdr:colOff>1988820</xdr:colOff>
      <xdr:row>12</xdr:row>
      <xdr:rowOff>188595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25264F-4E73-90F5-01CE-EBAACA36F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8545"/>
        <a:stretch/>
      </xdr:blipFill>
      <xdr:spPr bwMode="auto">
        <a:xfrm>
          <a:off x="7597140" y="1066800"/>
          <a:ext cx="4450080" cy="14687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javascript:show_month_detail('2015','04','cash','');" TargetMode="External"/><Relationship Id="rId21" Type="http://schemas.openxmlformats.org/officeDocument/2006/relationships/hyperlink" Target="javascript:show_month_detail('2023','04','cash','');" TargetMode="External"/><Relationship Id="rId42" Type="http://schemas.openxmlformats.org/officeDocument/2006/relationships/hyperlink" Target="javascript:show_month_detail('2021','07','cash','');" TargetMode="External"/><Relationship Id="rId63" Type="http://schemas.openxmlformats.org/officeDocument/2006/relationships/hyperlink" Target="javascript:show_month_detail('2019','10','cash','');" TargetMode="External"/><Relationship Id="rId84" Type="http://schemas.openxmlformats.org/officeDocument/2006/relationships/hyperlink" Target="javascript:show_month_detail('2018','01','cash','');" TargetMode="External"/><Relationship Id="rId138" Type="http://schemas.openxmlformats.org/officeDocument/2006/relationships/hyperlink" Target="javascript:show_month_detail('2013','07','cash','');" TargetMode="External"/><Relationship Id="rId159" Type="http://schemas.openxmlformats.org/officeDocument/2006/relationships/hyperlink" Target="javascript:show_month_detail('2011','10','cash','');" TargetMode="External"/><Relationship Id="rId170" Type="http://schemas.openxmlformats.org/officeDocument/2006/relationships/hyperlink" Target="javascript:show_month_detail('2010','11','cash','');" TargetMode="External"/><Relationship Id="rId191" Type="http://schemas.openxmlformats.org/officeDocument/2006/relationships/hyperlink" Target="javascript:show_month_detail('2009','02','cash','');" TargetMode="External"/><Relationship Id="rId205" Type="http://schemas.openxmlformats.org/officeDocument/2006/relationships/hyperlink" Target="javascript:show_month_detail('2007','12','cash','');" TargetMode="External"/><Relationship Id="rId107" Type="http://schemas.openxmlformats.org/officeDocument/2006/relationships/hyperlink" Target="javascript:show_month_detail('2016','02','cash','');" TargetMode="External"/><Relationship Id="rId11" Type="http://schemas.openxmlformats.org/officeDocument/2006/relationships/hyperlink" Target="javascript:show_month_detail('2024','02','cash','');" TargetMode="External"/><Relationship Id="rId32" Type="http://schemas.openxmlformats.org/officeDocument/2006/relationships/hyperlink" Target="javascript:show_month_detail('2022','05','cash','');" TargetMode="External"/><Relationship Id="rId53" Type="http://schemas.openxmlformats.org/officeDocument/2006/relationships/hyperlink" Target="javascript:show_month_detail('2020','08','cash','');" TargetMode="External"/><Relationship Id="rId74" Type="http://schemas.openxmlformats.org/officeDocument/2006/relationships/hyperlink" Target="javascript:show_month_detail('2018','11','cash','');" TargetMode="External"/><Relationship Id="rId128" Type="http://schemas.openxmlformats.org/officeDocument/2006/relationships/hyperlink" Target="javascript:show_month_detail('2014','05','cash','');" TargetMode="External"/><Relationship Id="rId149" Type="http://schemas.openxmlformats.org/officeDocument/2006/relationships/hyperlink" Target="javascript:show_month_detail('2012','08','cash','');" TargetMode="External"/><Relationship Id="rId5" Type="http://schemas.openxmlformats.org/officeDocument/2006/relationships/hyperlink" Target="javascript:show_month_detail('2024','08','cash','');" TargetMode="External"/><Relationship Id="rId95" Type="http://schemas.openxmlformats.org/officeDocument/2006/relationships/hyperlink" Target="javascript:show_month_detail('2017','02','cash','');" TargetMode="External"/><Relationship Id="rId160" Type="http://schemas.openxmlformats.org/officeDocument/2006/relationships/hyperlink" Target="javascript:show_month_detail('2011','09','cash','');" TargetMode="External"/><Relationship Id="rId181" Type="http://schemas.openxmlformats.org/officeDocument/2006/relationships/hyperlink" Target="javascript:show_month_detail('2009','12','cash','');" TargetMode="External"/><Relationship Id="rId22" Type="http://schemas.openxmlformats.org/officeDocument/2006/relationships/hyperlink" Target="javascript:show_month_detail('2023','03','cash','');" TargetMode="External"/><Relationship Id="rId43" Type="http://schemas.openxmlformats.org/officeDocument/2006/relationships/hyperlink" Target="javascript:show_month_detail('2021','06','cash','');" TargetMode="External"/><Relationship Id="rId64" Type="http://schemas.openxmlformats.org/officeDocument/2006/relationships/hyperlink" Target="javascript:show_month_detail('2019','09','cash','');" TargetMode="External"/><Relationship Id="rId118" Type="http://schemas.openxmlformats.org/officeDocument/2006/relationships/hyperlink" Target="javascript:show_month_detail('2015','03','cash','');" TargetMode="External"/><Relationship Id="rId139" Type="http://schemas.openxmlformats.org/officeDocument/2006/relationships/hyperlink" Target="javascript:show_month_detail('2013','06','cash','');" TargetMode="External"/><Relationship Id="rId85" Type="http://schemas.openxmlformats.org/officeDocument/2006/relationships/hyperlink" Target="javascript:show_month_detail('2017','12','cash','');" TargetMode="External"/><Relationship Id="rId150" Type="http://schemas.openxmlformats.org/officeDocument/2006/relationships/hyperlink" Target="javascript:show_month_detail('2012','07','cash','');" TargetMode="External"/><Relationship Id="rId171" Type="http://schemas.openxmlformats.org/officeDocument/2006/relationships/hyperlink" Target="javascript:show_month_detail('2010','10','cash','');" TargetMode="External"/><Relationship Id="rId192" Type="http://schemas.openxmlformats.org/officeDocument/2006/relationships/hyperlink" Target="javascript:show_month_detail('2009','01','cash','');" TargetMode="External"/><Relationship Id="rId206" Type="http://schemas.openxmlformats.org/officeDocument/2006/relationships/hyperlink" Target="javascript:show_month_detail('2007','11','cash','');" TargetMode="External"/><Relationship Id="rId12" Type="http://schemas.openxmlformats.org/officeDocument/2006/relationships/hyperlink" Target="javascript:show_month_detail('2024','01','cash','');" TargetMode="External"/><Relationship Id="rId33" Type="http://schemas.openxmlformats.org/officeDocument/2006/relationships/hyperlink" Target="javascript:show_month_detail('2022','04','cash','');" TargetMode="External"/><Relationship Id="rId108" Type="http://schemas.openxmlformats.org/officeDocument/2006/relationships/hyperlink" Target="javascript:show_month_detail('2016','01','cash','');" TargetMode="External"/><Relationship Id="rId129" Type="http://schemas.openxmlformats.org/officeDocument/2006/relationships/hyperlink" Target="javascript:show_month_detail('2014','04','cash','');" TargetMode="External"/><Relationship Id="rId54" Type="http://schemas.openxmlformats.org/officeDocument/2006/relationships/hyperlink" Target="javascript:show_month_detail('2020','07','cash','');" TargetMode="External"/><Relationship Id="rId75" Type="http://schemas.openxmlformats.org/officeDocument/2006/relationships/hyperlink" Target="javascript:show_month_detail('2018','10','cash','');" TargetMode="External"/><Relationship Id="rId96" Type="http://schemas.openxmlformats.org/officeDocument/2006/relationships/hyperlink" Target="javascript:show_month_detail('2017','01','cash','');" TargetMode="External"/><Relationship Id="rId140" Type="http://schemas.openxmlformats.org/officeDocument/2006/relationships/hyperlink" Target="javascript:show_month_detail('2013','05','cash','');" TargetMode="External"/><Relationship Id="rId161" Type="http://schemas.openxmlformats.org/officeDocument/2006/relationships/hyperlink" Target="javascript:show_month_detail('2011','08','cash','');" TargetMode="External"/><Relationship Id="rId182" Type="http://schemas.openxmlformats.org/officeDocument/2006/relationships/hyperlink" Target="javascript:show_month_detail('2009','11','cash','');" TargetMode="External"/><Relationship Id="rId6" Type="http://schemas.openxmlformats.org/officeDocument/2006/relationships/hyperlink" Target="javascript:show_month_detail('2024','07','cash','');" TargetMode="External"/><Relationship Id="rId23" Type="http://schemas.openxmlformats.org/officeDocument/2006/relationships/hyperlink" Target="javascript:show_month_detail('2023','02','cash','');" TargetMode="External"/><Relationship Id="rId119" Type="http://schemas.openxmlformats.org/officeDocument/2006/relationships/hyperlink" Target="javascript:show_month_detail('2015','02','cash','');" TargetMode="External"/><Relationship Id="rId44" Type="http://schemas.openxmlformats.org/officeDocument/2006/relationships/hyperlink" Target="javascript:show_month_detail('2021','05','cash','');" TargetMode="External"/><Relationship Id="rId65" Type="http://schemas.openxmlformats.org/officeDocument/2006/relationships/hyperlink" Target="javascript:show_month_detail('2019','08','cash','');" TargetMode="External"/><Relationship Id="rId86" Type="http://schemas.openxmlformats.org/officeDocument/2006/relationships/hyperlink" Target="javascript:show_month_detail('2017','11','cash','');" TargetMode="External"/><Relationship Id="rId130" Type="http://schemas.openxmlformats.org/officeDocument/2006/relationships/hyperlink" Target="javascript:show_month_detail('2014','03','cash','');" TargetMode="External"/><Relationship Id="rId151" Type="http://schemas.openxmlformats.org/officeDocument/2006/relationships/hyperlink" Target="javascript:show_month_detail('2012','06','cash','');" TargetMode="External"/><Relationship Id="rId172" Type="http://schemas.openxmlformats.org/officeDocument/2006/relationships/hyperlink" Target="javascript:show_month_detail('2010','09','cash','');" TargetMode="External"/><Relationship Id="rId193" Type="http://schemas.openxmlformats.org/officeDocument/2006/relationships/hyperlink" Target="javascript:show_month_detail('2008','12','cash','');" TargetMode="External"/><Relationship Id="rId207" Type="http://schemas.openxmlformats.org/officeDocument/2006/relationships/hyperlink" Target="javascript:show_month_detail('2007','10','cash','');" TargetMode="External"/><Relationship Id="rId13" Type="http://schemas.openxmlformats.org/officeDocument/2006/relationships/hyperlink" Target="javascript:show_month_detail('2023','12','cash','');" TargetMode="External"/><Relationship Id="rId109" Type="http://schemas.openxmlformats.org/officeDocument/2006/relationships/hyperlink" Target="javascript:show_month_detail('2015','12','cash','');" TargetMode="External"/><Relationship Id="rId34" Type="http://schemas.openxmlformats.org/officeDocument/2006/relationships/hyperlink" Target="javascript:show_month_detail('2022','03','cash','');" TargetMode="External"/><Relationship Id="rId55" Type="http://schemas.openxmlformats.org/officeDocument/2006/relationships/hyperlink" Target="javascript:show_month_detail('2020','06','cash','');" TargetMode="External"/><Relationship Id="rId76" Type="http://schemas.openxmlformats.org/officeDocument/2006/relationships/hyperlink" Target="javascript:show_month_detail('2018','09','cash','');" TargetMode="External"/><Relationship Id="rId97" Type="http://schemas.openxmlformats.org/officeDocument/2006/relationships/hyperlink" Target="javascript:show_month_detail('2016','12','cash','');" TargetMode="External"/><Relationship Id="rId120" Type="http://schemas.openxmlformats.org/officeDocument/2006/relationships/hyperlink" Target="javascript:show_month_detail('2015','01','cash','');" TargetMode="External"/><Relationship Id="rId141" Type="http://schemas.openxmlformats.org/officeDocument/2006/relationships/hyperlink" Target="javascript:show_month_detail('2013','04','cash','');" TargetMode="External"/><Relationship Id="rId7" Type="http://schemas.openxmlformats.org/officeDocument/2006/relationships/hyperlink" Target="javascript:show_month_detail('2024','06','cash','');" TargetMode="External"/><Relationship Id="rId162" Type="http://schemas.openxmlformats.org/officeDocument/2006/relationships/hyperlink" Target="javascript:show_month_detail('2011','07','cash','');" TargetMode="External"/><Relationship Id="rId183" Type="http://schemas.openxmlformats.org/officeDocument/2006/relationships/hyperlink" Target="javascript:show_month_detail('2009','10','cash','');" TargetMode="External"/><Relationship Id="rId24" Type="http://schemas.openxmlformats.org/officeDocument/2006/relationships/hyperlink" Target="javascript:show_month_detail('2023','01','cash','');" TargetMode="External"/><Relationship Id="rId45" Type="http://schemas.openxmlformats.org/officeDocument/2006/relationships/hyperlink" Target="javascript:show_month_detail('2021','04','cash','');" TargetMode="External"/><Relationship Id="rId66" Type="http://schemas.openxmlformats.org/officeDocument/2006/relationships/hyperlink" Target="javascript:show_month_detail('2019','07','cash','');" TargetMode="External"/><Relationship Id="rId87" Type="http://schemas.openxmlformats.org/officeDocument/2006/relationships/hyperlink" Target="javascript:show_month_detail('2017','10','cash','');" TargetMode="External"/><Relationship Id="rId110" Type="http://schemas.openxmlformats.org/officeDocument/2006/relationships/hyperlink" Target="javascript:show_month_detail('2015','11','cash','');" TargetMode="External"/><Relationship Id="rId131" Type="http://schemas.openxmlformats.org/officeDocument/2006/relationships/hyperlink" Target="javascript:show_month_detail('2014','02','cash','');" TargetMode="External"/><Relationship Id="rId152" Type="http://schemas.openxmlformats.org/officeDocument/2006/relationships/hyperlink" Target="javascript:show_month_detail('2012','05','cash','');" TargetMode="External"/><Relationship Id="rId173" Type="http://schemas.openxmlformats.org/officeDocument/2006/relationships/hyperlink" Target="javascript:show_month_detail('2010','08','cash','');" TargetMode="External"/><Relationship Id="rId194" Type="http://schemas.openxmlformats.org/officeDocument/2006/relationships/hyperlink" Target="javascript:show_month_detail('2008','11','cash','');" TargetMode="External"/><Relationship Id="rId208" Type="http://schemas.openxmlformats.org/officeDocument/2006/relationships/hyperlink" Target="javascript:show_month_detail('2007','09','cash','');" TargetMode="External"/><Relationship Id="rId19" Type="http://schemas.openxmlformats.org/officeDocument/2006/relationships/hyperlink" Target="javascript:show_month_detail('2023','06','cash','');" TargetMode="External"/><Relationship Id="rId14" Type="http://schemas.openxmlformats.org/officeDocument/2006/relationships/hyperlink" Target="javascript:show_month_detail('2023','11','cash','');" TargetMode="External"/><Relationship Id="rId30" Type="http://schemas.openxmlformats.org/officeDocument/2006/relationships/hyperlink" Target="javascript:show_month_detail('2022','07','cash','');" TargetMode="External"/><Relationship Id="rId35" Type="http://schemas.openxmlformats.org/officeDocument/2006/relationships/hyperlink" Target="javascript:show_month_detail('2022','02','cash','');" TargetMode="External"/><Relationship Id="rId56" Type="http://schemas.openxmlformats.org/officeDocument/2006/relationships/hyperlink" Target="javascript:show_month_detail('2020','05','cash','');" TargetMode="External"/><Relationship Id="rId77" Type="http://schemas.openxmlformats.org/officeDocument/2006/relationships/hyperlink" Target="javascript:show_month_detail('2018','08','cash','');" TargetMode="External"/><Relationship Id="rId100" Type="http://schemas.openxmlformats.org/officeDocument/2006/relationships/hyperlink" Target="javascript:show_month_detail('2016','09','cash','');" TargetMode="External"/><Relationship Id="rId105" Type="http://schemas.openxmlformats.org/officeDocument/2006/relationships/hyperlink" Target="javascript:show_month_detail('2016','04','cash','');" TargetMode="External"/><Relationship Id="rId126" Type="http://schemas.openxmlformats.org/officeDocument/2006/relationships/hyperlink" Target="javascript:show_month_detail('2014','07','cash','');" TargetMode="External"/><Relationship Id="rId147" Type="http://schemas.openxmlformats.org/officeDocument/2006/relationships/hyperlink" Target="javascript:show_month_detail('2012','10','cash','');" TargetMode="External"/><Relationship Id="rId168" Type="http://schemas.openxmlformats.org/officeDocument/2006/relationships/hyperlink" Target="javascript:show_month_detail('2011','01','cash','');" TargetMode="External"/><Relationship Id="rId8" Type="http://schemas.openxmlformats.org/officeDocument/2006/relationships/hyperlink" Target="javascript:show_month_detail('2024','05','cash','');" TargetMode="External"/><Relationship Id="rId51" Type="http://schemas.openxmlformats.org/officeDocument/2006/relationships/hyperlink" Target="javascript:show_month_detail('2020','10','cash','');" TargetMode="External"/><Relationship Id="rId72" Type="http://schemas.openxmlformats.org/officeDocument/2006/relationships/hyperlink" Target="javascript:show_month_detail('2019','01','cash','');" TargetMode="External"/><Relationship Id="rId93" Type="http://schemas.openxmlformats.org/officeDocument/2006/relationships/hyperlink" Target="javascript:show_month_detail('2017','04','cash','');" TargetMode="External"/><Relationship Id="rId98" Type="http://schemas.openxmlformats.org/officeDocument/2006/relationships/hyperlink" Target="javascript:show_month_detail('2016','11','cash','');" TargetMode="External"/><Relationship Id="rId121" Type="http://schemas.openxmlformats.org/officeDocument/2006/relationships/hyperlink" Target="javascript:show_month_detail('2014','12','cash','');" TargetMode="External"/><Relationship Id="rId142" Type="http://schemas.openxmlformats.org/officeDocument/2006/relationships/hyperlink" Target="javascript:show_month_detail('2013','03','cash','');" TargetMode="External"/><Relationship Id="rId163" Type="http://schemas.openxmlformats.org/officeDocument/2006/relationships/hyperlink" Target="javascript:show_month_detail('2011','06','cash','');" TargetMode="External"/><Relationship Id="rId184" Type="http://schemas.openxmlformats.org/officeDocument/2006/relationships/hyperlink" Target="javascript:show_month_detail('2009','09','cash','');" TargetMode="External"/><Relationship Id="rId189" Type="http://schemas.openxmlformats.org/officeDocument/2006/relationships/hyperlink" Target="javascript:show_month_detail('2009','04','cash','');" TargetMode="External"/><Relationship Id="rId3" Type="http://schemas.openxmlformats.org/officeDocument/2006/relationships/hyperlink" Target="javascript:show_month_detail('2024','10','cash','');" TargetMode="External"/><Relationship Id="rId214" Type="http://schemas.openxmlformats.org/officeDocument/2006/relationships/drawing" Target="../drawings/drawing2.xml"/><Relationship Id="rId25" Type="http://schemas.openxmlformats.org/officeDocument/2006/relationships/hyperlink" Target="javascript:show_month_detail('2022','12','cash','');" TargetMode="External"/><Relationship Id="rId46" Type="http://schemas.openxmlformats.org/officeDocument/2006/relationships/hyperlink" Target="javascript:show_month_detail('2021','03','cash','');" TargetMode="External"/><Relationship Id="rId67" Type="http://schemas.openxmlformats.org/officeDocument/2006/relationships/hyperlink" Target="javascript:show_month_detail('2019','06','cash','');" TargetMode="External"/><Relationship Id="rId116" Type="http://schemas.openxmlformats.org/officeDocument/2006/relationships/hyperlink" Target="javascript:show_month_detail('2015','05','cash','');" TargetMode="External"/><Relationship Id="rId137" Type="http://schemas.openxmlformats.org/officeDocument/2006/relationships/hyperlink" Target="javascript:show_month_detail('2013','08','cash','');" TargetMode="External"/><Relationship Id="rId158" Type="http://schemas.openxmlformats.org/officeDocument/2006/relationships/hyperlink" Target="javascript:show_month_detail('2011','11','cash','');" TargetMode="External"/><Relationship Id="rId20" Type="http://schemas.openxmlformats.org/officeDocument/2006/relationships/hyperlink" Target="javascript:show_month_detail('2023','05','cash','');" TargetMode="External"/><Relationship Id="rId41" Type="http://schemas.openxmlformats.org/officeDocument/2006/relationships/hyperlink" Target="javascript:show_month_detail('2021','08','cash','');" TargetMode="External"/><Relationship Id="rId62" Type="http://schemas.openxmlformats.org/officeDocument/2006/relationships/hyperlink" Target="javascript:show_month_detail('2019','11','cash','');" TargetMode="External"/><Relationship Id="rId83" Type="http://schemas.openxmlformats.org/officeDocument/2006/relationships/hyperlink" Target="javascript:show_month_detail('2018','02','cash','');" TargetMode="External"/><Relationship Id="rId88" Type="http://schemas.openxmlformats.org/officeDocument/2006/relationships/hyperlink" Target="javascript:show_month_detail('2017','09','cash','');" TargetMode="External"/><Relationship Id="rId111" Type="http://schemas.openxmlformats.org/officeDocument/2006/relationships/hyperlink" Target="javascript:show_month_detail('2015','10','cash','');" TargetMode="External"/><Relationship Id="rId132" Type="http://schemas.openxmlformats.org/officeDocument/2006/relationships/hyperlink" Target="javascript:show_month_detail('2014','01','cash','');" TargetMode="External"/><Relationship Id="rId153" Type="http://schemas.openxmlformats.org/officeDocument/2006/relationships/hyperlink" Target="javascript:show_month_detail('2012','04','cash','');" TargetMode="External"/><Relationship Id="rId174" Type="http://schemas.openxmlformats.org/officeDocument/2006/relationships/hyperlink" Target="javascript:show_month_detail('2010','07','cash','');" TargetMode="External"/><Relationship Id="rId179" Type="http://schemas.openxmlformats.org/officeDocument/2006/relationships/hyperlink" Target="javascript:show_month_detail('2010','02','cash','');" TargetMode="External"/><Relationship Id="rId195" Type="http://schemas.openxmlformats.org/officeDocument/2006/relationships/hyperlink" Target="javascript:show_month_detail('2008','10','cash','');" TargetMode="External"/><Relationship Id="rId209" Type="http://schemas.openxmlformats.org/officeDocument/2006/relationships/hyperlink" Target="javascript:show_month_detail('2007','08','cash','');" TargetMode="External"/><Relationship Id="rId190" Type="http://schemas.openxmlformats.org/officeDocument/2006/relationships/hyperlink" Target="javascript:show_month_detail('2009','03','cash','');" TargetMode="External"/><Relationship Id="rId204" Type="http://schemas.openxmlformats.org/officeDocument/2006/relationships/hyperlink" Target="javascript:show_month_detail('2008','01','cash','');" TargetMode="External"/><Relationship Id="rId15" Type="http://schemas.openxmlformats.org/officeDocument/2006/relationships/hyperlink" Target="javascript:show_month_detail('2023','10','cash','');" TargetMode="External"/><Relationship Id="rId36" Type="http://schemas.openxmlformats.org/officeDocument/2006/relationships/hyperlink" Target="javascript:show_month_detail('2022','01','cash','');" TargetMode="External"/><Relationship Id="rId57" Type="http://schemas.openxmlformats.org/officeDocument/2006/relationships/hyperlink" Target="javascript:show_month_detail('2020','04','cash','');" TargetMode="External"/><Relationship Id="rId106" Type="http://schemas.openxmlformats.org/officeDocument/2006/relationships/hyperlink" Target="javascript:show_month_detail('2016','03','cash','');" TargetMode="External"/><Relationship Id="rId127" Type="http://schemas.openxmlformats.org/officeDocument/2006/relationships/hyperlink" Target="javascript:show_month_detail('2014','06','cash','');" TargetMode="External"/><Relationship Id="rId10" Type="http://schemas.openxmlformats.org/officeDocument/2006/relationships/hyperlink" Target="javascript:show_month_detail('2024','03','cash','');" TargetMode="External"/><Relationship Id="rId31" Type="http://schemas.openxmlformats.org/officeDocument/2006/relationships/hyperlink" Target="javascript:show_month_detail('2022','06','cash','');" TargetMode="External"/><Relationship Id="rId52" Type="http://schemas.openxmlformats.org/officeDocument/2006/relationships/hyperlink" Target="javascript:show_month_detail('2020','09','cash','');" TargetMode="External"/><Relationship Id="rId73" Type="http://schemas.openxmlformats.org/officeDocument/2006/relationships/hyperlink" Target="javascript:show_month_detail('2018','12','cash','');" TargetMode="External"/><Relationship Id="rId78" Type="http://schemas.openxmlformats.org/officeDocument/2006/relationships/hyperlink" Target="javascript:show_month_detail('2018','07','cash','');" TargetMode="External"/><Relationship Id="rId94" Type="http://schemas.openxmlformats.org/officeDocument/2006/relationships/hyperlink" Target="javascript:show_month_detail('2017','03','cash','');" TargetMode="External"/><Relationship Id="rId99" Type="http://schemas.openxmlformats.org/officeDocument/2006/relationships/hyperlink" Target="javascript:show_month_detail('2016','10','cash','');" TargetMode="External"/><Relationship Id="rId101" Type="http://schemas.openxmlformats.org/officeDocument/2006/relationships/hyperlink" Target="javascript:show_month_detail('2016','08','cash','');" TargetMode="External"/><Relationship Id="rId122" Type="http://schemas.openxmlformats.org/officeDocument/2006/relationships/hyperlink" Target="javascript:show_month_detail('2014','11','cash','');" TargetMode="External"/><Relationship Id="rId143" Type="http://schemas.openxmlformats.org/officeDocument/2006/relationships/hyperlink" Target="javascript:show_month_detail('2013','02','cash','');" TargetMode="External"/><Relationship Id="rId148" Type="http://schemas.openxmlformats.org/officeDocument/2006/relationships/hyperlink" Target="javascript:show_month_detail('2012','09','cash','');" TargetMode="External"/><Relationship Id="rId164" Type="http://schemas.openxmlformats.org/officeDocument/2006/relationships/hyperlink" Target="javascript:show_month_detail('2011','05','cash','');" TargetMode="External"/><Relationship Id="rId169" Type="http://schemas.openxmlformats.org/officeDocument/2006/relationships/hyperlink" Target="javascript:show_month_detail('2010','12','cash','');" TargetMode="External"/><Relationship Id="rId185" Type="http://schemas.openxmlformats.org/officeDocument/2006/relationships/hyperlink" Target="javascript:show_month_detail('2009','08','cash','');" TargetMode="External"/><Relationship Id="rId4" Type="http://schemas.openxmlformats.org/officeDocument/2006/relationships/hyperlink" Target="javascript:show_month_detail('2024','09','cash','');" TargetMode="External"/><Relationship Id="rId9" Type="http://schemas.openxmlformats.org/officeDocument/2006/relationships/hyperlink" Target="javascript:show_month_detail('2024','04','cash','');" TargetMode="External"/><Relationship Id="rId180" Type="http://schemas.openxmlformats.org/officeDocument/2006/relationships/hyperlink" Target="javascript:show_month_detail('2010','01','cash','');" TargetMode="External"/><Relationship Id="rId210" Type="http://schemas.openxmlformats.org/officeDocument/2006/relationships/hyperlink" Target="javascript:show_month_detail('2007','07','cash','');" TargetMode="External"/><Relationship Id="rId26" Type="http://schemas.openxmlformats.org/officeDocument/2006/relationships/hyperlink" Target="javascript:show_month_detail('2022','11','cash','');" TargetMode="External"/><Relationship Id="rId47" Type="http://schemas.openxmlformats.org/officeDocument/2006/relationships/hyperlink" Target="javascript:show_month_detail('2021','02','cash','');" TargetMode="External"/><Relationship Id="rId68" Type="http://schemas.openxmlformats.org/officeDocument/2006/relationships/hyperlink" Target="javascript:show_month_detail('2019','05','cash','');" TargetMode="External"/><Relationship Id="rId89" Type="http://schemas.openxmlformats.org/officeDocument/2006/relationships/hyperlink" Target="javascript:show_month_detail('2017','08','cash','');" TargetMode="External"/><Relationship Id="rId112" Type="http://schemas.openxmlformats.org/officeDocument/2006/relationships/hyperlink" Target="javascript:show_month_detail('2015','09','cash','');" TargetMode="External"/><Relationship Id="rId133" Type="http://schemas.openxmlformats.org/officeDocument/2006/relationships/hyperlink" Target="javascript:show_month_detail('2013','12','cash','');" TargetMode="External"/><Relationship Id="rId154" Type="http://schemas.openxmlformats.org/officeDocument/2006/relationships/hyperlink" Target="javascript:show_month_detail('2012','03','cash','');" TargetMode="External"/><Relationship Id="rId175" Type="http://schemas.openxmlformats.org/officeDocument/2006/relationships/hyperlink" Target="javascript:show_month_detail('2010','06','cash','');" TargetMode="External"/><Relationship Id="rId196" Type="http://schemas.openxmlformats.org/officeDocument/2006/relationships/hyperlink" Target="javascript:show_month_detail('2008','09','cash','');" TargetMode="External"/><Relationship Id="rId200" Type="http://schemas.openxmlformats.org/officeDocument/2006/relationships/hyperlink" Target="javascript:show_month_detail('2008','05','cash','');" TargetMode="External"/><Relationship Id="rId16" Type="http://schemas.openxmlformats.org/officeDocument/2006/relationships/hyperlink" Target="javascript:show_month_detail('2023','09','cash','');" TargetMode="External"/><Relationship Id="rId37" Type="http://schemas.openxmlformats.org/officeDocument/2006/relationships/hyperlink" Target="javascript:show_month_detail('2021','12','cash','');" TargetMode="External"/><Relationship Id="rId58" Type="http://schemas.openxmlformats.org/officeDocument/2006/relationships/hyperlink" Target="javascript:show_month_detail('2020','03','cash','');" TargetMode="External"/><Relationship Id="rId79" Type="http://schemas.openxmlformats.org/officeDocument/2006/relationships/hyperlink" Target="javascript:show_month_detail('2018','06','cash','');" TargetMode="External"/><Relationship Id="rId102" Type="http://schemas.openxmlformats.org/officeDocument/2006/relationships/hyperlink" Target="javascript:show_month_detail('2016','07','cash','');" TargetMode="External"/><Relationship Id="rId123" Type="http://schemas.openxmlformats.org/officeDocument/2006/relationships/hyperlink" Target="javascript:show_month_detail('2014','10','cash','');" TargetMode="External"/><Relationship Id="rId144" Type="http://schemas.openxmlformats.org/officeDocument/2006/relationships/hyperlink" Target="javascript:show_month_detail('2013','01','cash','');" TargetMode="External"/><Relationship Id="rId90" Type="http://schemas.openxmlformats.org/officeDocument/2006/relationships/hyperlink" Target="javascript:show_month_detail('2017','07','cash','');" TargetMode="External"/><Relationship Id="rId165" Type="http://schemas.openxmlformats.org/officeDocument/2006/relationships/hyperlink" Target="javascript:show_month_detail('2011','04','cash','');" TargetMode="External"/><Relationship Id="rId186" Type="http://schemas.openxmlformats.org/officeDocument/2006/relationships/hyperlink" Target="javascript:show_month_detail('2009','07','cash','');" TargetMode="External"/><Relationship Id="rId211" Type="http://schemas.openxmlformats.org/officeDocument/2006/relationships/hyperlink" Target="javascript:show_month_detail('2007','06','cash','');" TargetMode="External"/><Relationship Id="rId27" Type="http://schemas.openxmlformats.org/officeDocument/2006/relationships/hyperlink" Target="javascript:show_month_detail('2022','10','cash','');" TargetMode="External"/><Relationship Id="rId48" Type="http://schemas.openxmlformats.org/officeDocument/2006/relationships/hyperlink" Target="javascript:show_month_detail('2021','01','cash','');" TargetMode="External"/><Relationship Id="rId69" Type="http://schemas.openxmlformats.org/officeDocument/2006/relationships/hyperlink" Target="javascript:show_month_detail('2019','04','cash','');" TargetMode="External"/><Relationship Id="rId113" Type="http://schemas.openxmlformats.org/officeDocument/2006/relationships/hyperlink" Target="javascript:show_month_detail('2015','08','cash','');" TargetMode="External"/><Relationship Id="rId134" Type="http://schemas.openxmlformats.org/officeDocument/2006/relationships/hyperlink" Target="javascript:show_month_detail('2013','11','cash','');" TargetMode="External"/><Relationship Id="rId80" Type="http://schemas.openxmlformats.org/officeDocument/2006/relationships/hyperlink" Target="javascript:show_month_detail('2018','05','cash','');" TargetMode="External"/><Relationship Id="rId155" Type="http://schemas.openxmlformats.org/officeDocument/2006/relationships/hyperlink" Target="javascript:show_month_detail('2012','02','cash','');" TargetMode="External"/><Relationship Id="rId176" Type="http://schemas.openxmlformats.org/officeDocument/2006/relationships/hyperlink" Target="javascript:show_month_detail('2010','05','cash','');" TargetMode="External"/><Relationship Id="rId197" Type="http://schemas.openxmlformats.org/officeDocument/2006/relationships/hyperlink" Target="javascript:show_month_detail('2008','08','cash','');" TargetMode="External"/><Relationship Id="rId201" Type="http://schemas.openxmlformats.org/officeDocument/2006/relationships/hyperlink" Target="javascript:show_month_detail('2008','04','cash','');" TargetMode="External"/><Relationship Id="rId17" Type="http://schemas.openxmlformats.org/officeDocument/2006/relationships/hyperlink" Target="javascript:show_month_detail('2023','08','cash','');" TargetMode="External"/><Relationship Id="rId38" Type="http://schemas.openxmlformats.org/officeDocument/2006/relationships/hyperlink" Target="javascript:show_month_detail('2021','11','cash','');" TargetMode="External"/><Relationship Id="rId59" Type="http://schemas.openxmlformats.org/officeDocument/2006/relationships/hyperlink" Target="javascript:show_month_detail('2020','02','cash','');" TargetMode="External"/><Relationship Id="rId103" Type="http://schemas.openxmlformats.org/officeDocument/2006/relationships/hyperlink" Target="javascript:show_month_detail('2016','06','cash','');" TargetMode="External"/><Relationship Id="rId124" Type="http://schemas.openxmlformats.org/officeDocument/2006/relationships/hyperlink" Target="javascript:show_month_detail('2014','09','cash','');" TargetMode="External"/><Relationship Id="rId70" Type="http://schemas.openxmlformats.org/officeDocument/2006/relationships/hyperlink" Target="javascript:show_month_detail('2019','03','cash','');" TargetMode="External"/><Relationship Id="rId91" Type="http://schemas.openxmlformats.org/officeDocument/2006/relationships/hyperlink" Target="javascript:show_month_detail('2017','06','cash','');" TargetMode="External"/><Relationship Id="rId145" Type="http://schemas.openxmlformats.org/officeDocument/2006/relationships/hyperlink" Target="javascript:show_month_detail('2012','12','cash','');" TargetMode="External"/><Relationship Id="rId166" Type="http://schemas.openxmlformats.org/officeDocument/2006/relationships/hyperlink" Target="javascript:show_month_detail('2011','03','cash','');" TargetMode="External"/><Relationship Id="rId187" Type="http://schemas.openxmlformats.org/officeDocument/2006/relationships/hyperlink" Target="javascript:show_month_detail('2009','06','cash','');" TargetMode="External"/><Relationship Id="rId1" Type="http://schemas.openxmlformats.org/officeDocument/2006/relationships/hyperlink" Target="javascript:show_month_detail('2024','12','cash','');" TargetMode="External"/><Relationship Id="rId212" Type="http://schemas.openxmlformats.org/officeDocument/2006/relationships/hyperlink" Target="javascript:show_month_detail('2007','05','cash','');" TargetMode="External"/><Relationship Id="rId28" Type="http://schemas.openxmlformats.org/officeDocument/2006/relationships/hyperlink" Target="javascript:show_month_detail('2022','09','cash','');" TargetMode="External"/><Relationship Id="rId49" Type="http://schemas.openxmlformats.org/officeDocument/2006/relationships/hyperlink" Target="javascript:show_month_detail('2020','12','cash','');" TargetMode="External"/><Relationship Id="rId114" Type="http://schemas.openxmlformats.org/officeDocument/2006/relationships/hyperlink" Target="javascript:show_month_detail('2015','07','cash','');" TargetMode="External"/><Relationship Id="rId60" Type="http://schemas.openxmlformats.org/officeDocument/2006/relationships/hyperlink" Target="javascript:show_month_detail('2020','01','cash','');" TargetMode="External"/><Relationship Id="rId81" Type="http://schemas.openxmlformats.org/officeDocument/2006/relationships/hyperlink" Target="javascript:show_month_detail('2018','04','cash','');" TargetMode="External"/><Relationship Id="rId135" Type="http://schemas.openxmlformats.org/officeDocument/2006/relationships/hyperlink" Target="javascript:show_month_detail('2013','10','cash','');" TargetMode="External"/><Relationship Id="rId156" Type="http://schemas.openxmlformats.org/officeDocument/2006/relationships/hyperlink" Target="javascript:show_month_detail('2012','01','cash','');" TargetMode="External"/><Relationship Id="rId177" Type="http://schemas.openxmlformats.org/officeDocument/2006/relationships/hyperlink" Target="javascript:show_month_detail('2010','04','cash','');" TargetMode="External"/><Relationship Id="rId198" Type="http://schemas.openxmlformats.org/officeDocument/2006/relationships/hyperlink" Target="javascript:show_month_detail('2008','07','cash','');" TargetMode="External"/><Relationship Id="rId202" Type="http://schemas.openxmlformats.org/officeDocument/2006/relationships/hyperlink" Target="javascript:show_month_detail('2008','03','cash','');" TargetMode="External"/><Relationship Id="rId18" Type="http://schemas.openxmlformats.org/officeDocument/2006/relationships/hyperlink" Target="javascript:show_month_detail('2023','07','cash','');" TargetMode="External"/><Relationship Id="rId39" Type="http://schemas.openxmlformats.org/officeDocument/2006/relationships/hyperlink" Target="javascript:show_month_detail('2021','10','cash','');" TargetMode="External"/><Relationship Id="rId50" Type="http://schemas.openxmlformats.org/officeDocument/2006/relationships/hyperlink" Target="javascript:show_month_detail('2020','11','cash','');" TargetMode="External"/><Relationship Id="rId104" Type="http://schemas.openxmlformats.org/officeDocument/2006/relationships/hyperlink" Target="javascript:show_month_detail('2016','05','cash','');" TargetMode="External"/><Relationship Id="rId125" Type="http://schemas.openxmlformats.org/officeDocument/2006/relationships/hyperlink" Target="javascript:show_month_detail('2014','08','cash','');" TargetMode="External"/><Relationship Id="rId146" Type="http://schemas.openxmlformats.org/officeDocument/2006/relationships/hyperlink" Target="javascript:show_month_detail('2012','11','cash','');" TargetMode="External"/><Relationship Id="rId167" Type="http://schemas.openxmlformats.org/officeDocument/2006/relationships/hyperlink" Target="javascript:show_month_detail('2011','02','cash','');" TargetMode="External"/><Relationship Id="rId188" Type="http://schemas.openxmlformats.org/officeDocument/2006/relationships/hyperlink" Target="javascript:show_month_detail('2009','05','cash','');" TargetMode="External"/><Relationship Id="rId71" Type="http://schemas.openxmlformats.org/officeDocument/2006/relationships/hyperlink" Target="javascript:show_month_detail('2019','02','cash','');" TargetMode="External"/><Relationship Id="rId92" Type="http://schemas.openxmlformats.org/officeDocument/2006/relationships/hyperlink" Target="javascript:show_month_detail('2017','05','cash','');" TargetMode="External"/><Relationship Id="rId213" Type="http://schemas.openxmlformats.org/officeDocument/2006/relationships/hyperlink" Target="javascript:show_month_detail('2007','04','cash','');" TargetMode="External"/><Relationship Id="rId2" Type="http://schemas.openxmlformats.org/officeDocument/2006/relationships/hyperlink" Target="javascript:show_month_detail('2024','11','cash','');" TargetMode="External"/><Relationship Id="rId29" Type="http://schemas.openxmlformats.org/officeDocument/2006/relationships/hyperlink" Target="javascript:show_month_detail('2022','08','cash','');" TargetMode="External"/><Relationship Id="rId40" Type="http://schemas.openxmlformats.org/officeDocument/2006/relationships/hyperlink" Target="javascript:show_month_detail('2021','09','cash','');" TargetMode="External"/><Relationship Id="rId115" Type="http://schemas.openxmlformats.org/officeDocument/2006/relationships/hyperlink" Target="javascript:show_month_detail('2015','06','cash','');" TargetMode="External"/><Relationship Id="rId136" Type="http://schemas.openxmlformats.org/officeDocument/2006/relationships/hyperlink" Target="javascript:show_month_detail('2013','09','cash','');" TargetMode="External"/><Relationship Id="rId157" Type="http://schemas.openxmlformats.org/officeDocument/2006/relationships/hyperlink" Target="javascript:show_month_detail('2011','12','cash','');" TargetMode="External"/><Relationship Id="rId178" Type="http://schemas.openxmlformats.org/officeDocument/2006/relationships/hyperlink" Target="javascript:show_month_detail('2010','03','cash','');" TargetMode="External"/><Relationship Id="rId61" Type="http://schemas.openxmlformats.org/officeDocument/2006/relationships/hyperlink" Target="javascript:show_month_detail('2019','12','cash','');" TargetMode="External"/><Relationship Id="rId82" Type="http://schemas.openxmlformats.org/officeDocument/2006/relationships/hyperlink" Target="javascript:show_month_detail('2018','03','cash','');" TargetMode="External"/><Relationship Id="rId199" Type="http://schemas.openxmlformats.org/officeDocument/2006/relationships/hyperlink" Target="javascript:show_month_detail('2008','06','cash','');" TargetMode="External"/><Relationship Id="rId203" Type="http://schemas.openxmlformats.org/officeDocument/2006/relationships/hyperlink" Target="javascript:show_month_detail('2008','02','cash','');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forbesindia.com/article/explainers/gold-rate-history-india/92539/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E58F0-5C67-4F67-8C34-F36A7B49790E}">
  <dimension ref="A1:M15"/>
  <sheetViews>
    <sheetView workbookViewId="0">
      <selection activeCell="M1" sqref="M1"/>
    </sheetView>
  </sheetViews>
  <sheetFormatPr defaultRowHeight="14.4" x14ac:dyDescent="0.3"/>
  <cols>
    <col min="1" max="1" width="15.33203125" bestFit="1" customWidth="1"/>
    <col min="12" max="12" width="28.21875" bestFit="1" customWidth="1"/>
    <col min="13" max="13" width="16.88671875" bestFit="1" customWidth="1"/>
  </cols>
  <sheetData>
    <row r="1" spans="1:13" ht="15.6" x14ac:dyDescent="0.3">
      <c r="A1" s="49" t="s">
        <v>98</v>
      </c>
      <c r="B1" s="48">
        <v>2008</v>
      </c>
      <c r="C1" s="48">
        <v>2009</v>
      </c>
      <c r="D1" s="48">
        <v>2010</v>
      </c>
      <c r="E1" s="48">
        <v>2011</v>
      </c>
      <c r="F1" s="48">
        <v>2012</v>
      </c>
      <c r="G1" s="48">
        <v>2013</v>
      </c>
      <c r="H1" s="48">
        <v>2014</v>
      </c>
      <c r="I1" s="48">
        <v>2015</v>
      </c>
      <c r="J1" s="48">
        <v>2016</v>
      </c>
      <c r="K1" s="48">
        <v>2017</v>
      </c>
      <c r="L1" s="48" t="s">
        <v>97</v>
      </c>
      <c r="M1" s="49" t="s">
        <v>98</v>
      </c>
    </row>
    <row r="2" spans="1:13" ht="15.6" x14ac:dyDescent="0.3">
      <c r="A2" s="51" t="s">
        <v>100</v>
      </c>
      <c r="B2" s="55">
        <v>-0.41</v>
      </c>
      <c r="C2" s="56">
        <v>0.84</v>
      </c>
      <c r="D2" s="56">
        <v>0.01</v>
      </c>
      <c r="E2" s="55">
        <v>-0.18</v>
      </c>
      <c r="F2" s="56">
        <v>7.0000000000000007E-2</v>
      </c>
      <c r="G2" s="55">
        <v>-0.15</v>
      </c>
      <c r="H2" s="55">
        <v>-0.03</v>
      </c>
      <c r="I2" s="55">
        <v>-0.13</v>
      </c>
      <c r="J2" s="56">
        <v>0.39</v>
      </c>
      <c r="K2" s="56">
        <v>0.21</v>
      </c>
      <c r="L2" s="50" t="s">
        <v>99</v>
      </c>
      <c r="M2" s="51" t="s">
        <v>100</v>
      </c>
    </row>
    <row r="3" spans="1:13" ht="15.6" x14ac:dyDescent="0.3">
      <c r="A3" s="51" t="s">
        <v>102</v>
      </c>
      <c r="B3" s="55">
        <v>-0.67</v>
      </c>
      <c r="C3" s="56">
        <v>1.23</v>
      </c>
      <c r="D3" s="56">
        <v>0.24</v>
      </c>
      <c r="E3" s="55">
        <v>-0.18</v>
      </c>
      <c r="F3" s="56">
        <v>0.06</v>
      </c>
      <c r="G3" s="56">
        <v>0.02</v>
      </c>
      <c r="H3" s="55">
        <v>-7.0000000000000007E-2</v>
      </c>
      <c r="I3" s="56">
        <v>0.26</v>
      </c>
      <c r="J3" s="56">
        <v>0.25</v>
      </c>
      <c r="K3" s="56">
        <v>-0.03</v>
      </c>
      <c r="L3" s="50" t="s">
        <v>101</v>
      </c>
      <c r="M3" s="51" t="s">
        <v>102</v>
      </c>
    </row>
    <row r="4" spans="1:13" ht="15.6" x14ac:dyDescent="0.3">
      <c r="A4" s="51" t="s">
        <v>104</v>
      </c>
      <c r="B4" s="55">
        <v>-0.28000000000000003</v>
      </c>
      <c r="C4" s="56">
        <v>0.3</v>
      </c>
      <c r="D4" s="56">
        <v>0.17</v>
      </c>
      <c r="E4" s="55">
        <v>-0.01</v>
      </c>
      <c r="F4" s="56">
        <v>0.23</v>
      </c>
      <c r="G4" s="56">
        <v>0.17</v>
      </c>
      <c r="H4" s="56">
        <v>0.08</v>
      </c>
      <c r="I4" s="56">
        <v>0.02</v>
      </c>
      <c r="J4" s="56">
        <v>0</v>
      </c>
      <c r="K4" s="56">
        <v>0.13</v>
      </c>
      <c r="L4" s="50" t="s">
        <v>103</v>
      </c>
      <c r="M4" s="51" t="s">
        <v>104</v>
      </c>
    </row>
    <row r="5" spans="1:13" ht="15.6" x14ac:dyDescent="0.3">
      <c r="A5" s="51" t="s">
        <v>106</v>
      </c>
      <c r="B5" s="55">
        <v>-0.25</v>
      </c>
      <c r="C5" s="56">
        <v>0.46</v>
      </c>
      <c r="D5" s="56">
        <v>0.18</v>
      </c>
      <c r="E5" s="55">
        <v>-0.03</v>
      </c>
      <c r="F5" s="56">
        <v>0.18</v>
      </c>
      <c r="G5" s="55">
        <v>-0.02</v>
      </c>
      <c r="H5" s="56">
        <v>0</v>
      </c>
      <c r="I5" s="56">
        <v>0</v>
      </c>
      <c r="J5" s="56">
        <v>7.0000000000000007E-2</v>
      </c>
      <c r="K5" s="56">
        <v>0.05</v>
      </c>
      <c r="L5" s="50" t="s">
        <v>105</v>
      </c>
      <c r="M5" s="51" t="s">
        <v>106</v>
      </c>
    </row>
    <row r="6" spans="1:13" ht="15.6" x14ac:dyDescent="0.3">
      <c r="A6" s="51" t="s">
        <v>108</v>
      </c>
      <c r="B6" s="55">
        <v>-0.41</v>
      </c>
      <c r="C6" s="56">
        <v>0.5</v>
      </c>
      <c r="D6" s="56">
        <v>0.22</v>
      </c>
      <c r="E6" s="55">
        <v>-0.11</v>
      </c>
      <c r="F6" s="56">
        <v>0.09</v>
      </c>
      <c r="G6" s="57">
        <v>1</v>
      </c>
      <c r="H6" s="55">
        <v>-0.05</v>
      </c>
      <c r="I6" s="56">
        <v>0.02</v>
      </c>
      <c r="J6" s="56">
        <v>0.03</v>
      </c>
      <c r="K6" s="56">
        <v>0.22</v>
      </c>
      <c r="L6" s="50" t="s">
        <v>107</v>
      </c>
      <c r="M6" s="51" t="s">
        <v>108</v>
      </c>
    </row>
    <row r="7" spans="1:13" ht="15.6" x14ac:dyDescent="0.3">
      <c r="A7" s="51" t="s">
        <v>110</v>
      </c>
      <c r="B7" s="55">
        <v>-0.53</v>
      </c>
      <c r="C7" s="56">
        <v>0.96</v>
      </c>
      <c r="D7" s="56">
        <v>0.28999999999999998</v>
      </c>
      <c r="E7" s="55">
        <v>-0.22</v>
      </c>
      <c r="F7" s="56">
        <v>0.51</v>
      </c>
      <c r="G7" s="55">
        <v>-0.13</v>
      </c>
      <c r="H7" s="56">
        <v>0.24</v>
      </c>
      <c r="I7" s="55">
        <v>-0.13</v>
      </c>
      <c r="J7" s="56">
        <v>0.06</v>
      </c>
      <c r="K7" s="56">
        <v>0.39</v>
      </c>
      <c r="L7" s="50" t="s">
        <v>109</v>
      </c>
      <c r="M7" s="51" t="s">
        <v>110</v>
      </c>
    </row>
    <row r="8" spans="1:13" ht="15.6" x14ac:dyDescent="0.3">
      <c r="A8" s="51" t="s">
        <v>112</v>
      </c>
      <c r="B8" s="55">
        <v>-0.48</v>
      </c>
      <c r="C8" s="56">
        <v>0.64</v>
      </c>
      <c r="D8" s="56">
        <v>0.38</v>
      </c>
      <c r="E8" s="55">
        <v>0.04</v>
      </c>
      <c r="F8" s="56">
        <v>0.33</v>
      </c>
      <c r="G8" s="56">
        <v>0.01</v>
      </c>
      <c r="H8" s="56">
        <v>0.23</v>
      </c>
      <c r="I8" s="55">
        <v>-0.04</v>
      </c>
      <c r="J8" s="55">
        <v>-0.02</v>
      </c>
      <c r="K8" s="56">
        <v>0.22</v>
      </c>
      <c r="L8" s="50" t="s">
        <v>111</v>
      </c>
      <c r="M8" s="51" t="s">
        <v>112</v>
      </c>
    </row>
    <row r="9" spans="1:13" ht="15.6" x14ac:dyDescent="0.3">
      <c r="A9" s="51" t="s">
        <v>114</v>
      </c>
      <c r="B9" s="55">
        <v>-0.51</v>
      </c>
      <c r="C9" s="56">
        <v>0.88</v>
      </c>
      <c r="D9" s="56">
        <v>0.46</v>
      </c>
      <c r="E9" s="55">
        <v>0.03</v>
      </c>
      <c r="F9" s="56">
        <v>0.13</v>
      </c>
      <c r="G9" s="55">
        <v>-0.01</v>
      </c>
      <c r="H9" s="56">
        <v>0.22</v>
      </c>
      <c r="I9" s="55">
        <v>-0.12</v>
      </c>
      <c r="J9" s="56">
        <v>0.15</v>
      </c>
      <c r="K9" s="56">
        <v>0.14000000000000001</v>
      </c>
      <c r="L9" s="50" t="s">
        <v>113</v>
      </c>
      <c r="M9" s="51" t="s">
        <v>114</v>
      </c>
    </row>
    <row r="10" spans="1:13" ht="15.6" x14ac:dyDescent="0.3">
      <c r="A10" s="53" t="s">
        <v>116</v>
      </c>
      <c r="B10" s="58">
        <v>-0.51</v>
      </c>
      <c r="C10" s="59">
        <v>0.78</v>
      </c>
      <c r="D10" s="59">
        <v>0.18</v>
      </c>
      <c r="E10" s="58">
        <v>-0.24</v>
      </c>
      <c r="F10" s="59">
        <v>0.27</v>
      </c>
      <c r="G10" s="59">
        <v>0.06</v>
      </c>
      <c r="H10" s="59">
        <v>0.31</v>
      </c>
      <c r="I10" s="58">
        <v>-0.04</v>
      </c>
      <c r="J10" s="59">
        <v>0.03</v>
      </c>
      <c r="K10" s="59">
        <v>0.16</v>
      </c>
      <c r="L10" s="52" t="s">
        <v>115</v>
      </c>
      <c r="M10" s="53" t="s">
        <v>116</v>
      </c>
    </row>
    <row r="11" spans="1:13" ht="15.6" x14ac:dyDescent="0.3">
      <c r="A11" s="51" t="s">
        <v>118</v>
      </c>
      <c r="B11" s="55">
        <v>-0.35</v>
      </c>
      <c r="C11" s="56">
        <v>0.24</v>
      </c>
      <c r="D11" s="56">
        <v>0.1</v>
      </c>
      <c r="E11" s="55">
        <v>0.06</v>
      </c>
      <c r="F11" s="56">
        <v>0.05</v>
      </c>
      <c r="G11" s="56">
        <v>0.28000000000000003</v>
      </c>
      <c r="H11" s="56">
        <v>0.09</v>
      </c>
      <c r="I11" s="55">
        <v>-0.02</v>
      </c>
      <c r="J11" s="56">
        <v>0.13</v>
      </c>
      <c r="K11" s="56">
        <v>0.24</v>
      </c>
      <c r="L11" s="50" t="s">
        <v>117</v>
      </c>
      <c r="M11" s="51" t="s">
        <v>118</v>
      </c>
    </row>
    <row r="12" spans="1:13" ht="15.6" x14ac:dyDescent="0.3">
      <c r="A12" s="51" t="s">
        <v>119</v>
      </c>
      <c r="B12" s="55">
        <v>-0.32</v>
      </c>
      <c r="C12" s="56">
        <v>0.26</v>
      </c>
      <c r="D12" s="56">
        <v>0.11</v>
      </c>
      <c r="E12" s="55">
        <v>-7.0000000000000007E-2</v>
      </c>
      <c r="F12" s="56">
        <v>0.06</v>
      </c>
      <c r="G12" s="56">
        <v>0.14000000000000001</v>
      </c>
      <c r="H12" s="55">
        <v>-0.03</v>
      </c>
      <c r="I12" s="55">
        <v>-0.04</v>
      </c>
      <c r="J12" s="56">
        <v>0.13</v>
      </c>
      <c r="K12" s="56">
        <v>0.05</v>
      </c>
      <c r="L12" s="50" t="s">
        <v>103</v>
      </c>
      <c r="M12" s="51" t="s">
        <v>119</v>
      </c>
    </row>
    <row r="13" spans="1:13" ht="15.6" x14ac:dyDescent="0.3">
      <c r="A13" s="51" t="s">
        <v>121</v>
      </c>
      <c r="B13" s="55">
        <v>-0.4</v>
      </c>
      <c r="C13" s="56">
        <v>0.28000000000000003</v>
      </c>
      <c r="D13" s="56">
        <v>0.16</v>
      </c>
      <c r="E13" s="55">
        <v>-0.15</v>
      </c>
      <c r="F13" s="56">
        <v>0.3</v>
      </c>
      <c r="G13" s="56">
        <v>0.25</v>
      </c>
      <c r="H13" s="56">
        <v>0.03</v>
      </c>
      <c r="I13" s="56">
        <v>0.1</v>
      </c>
      <c r="J13" s="56">
        <v>7.0000000000000007E-2</v>
      </c>
      <c r="K13" s="56">
        <v>0.15</v>
      </c>
      <c r="L13" s="50" t="s">
        <v>120</v>
      </c>
      <c r="M13" s="51" t="s">
        <v>121</v>
      </c>
    </row>
    <row r="14" spans="1:13" ht="15.6" x14ac:dyDescent="0.3">
      <c r="A14" s="51" t="s">
        <v>123</v>
      </c>
      <c r="B14" s="55">
        <v>-0.42</v>
      </c>
      <c r="C14" s="56">
        <v>0.22</v>
      </c>
      <c r="D14" s="55">
        <v>-0.03</v>
      </c>
      <c r="E14" s="55">
        <v>-0.18</v>
      </c>
      <c r="F14" s="56">
        <v>0.24</v>
      </c>
      <c r="G14" s="56">
        <v>0.56999999999999995</v>
      </c>
      <c r="H14" s="56">
        <v>7.0000000000000007E-2</v>
      </c>
      <c r="I14" s="56">
        <v>0.09</v>
      </c>
      <c r="J14" s="56">
        <v>0.01</v>
      </c>
      <c r="K14" s="56">
        <v>0.19</v>
      </c>
      <c r="L14" s="50" t="s">
        <v>122</v>
      </c>
      <c r="M14" s="51" t="s">
        <v>123</v>
      </c>
    </row>
    <row r="15" spans="1:13" ht="15.6" x14ac:dyDescent="0.3">
      <c r="A15" s="51" t="s">
        <v>125</v>
      </c>
      <c r="B15" s="55">
        <v>-0.65</v>
      </c>
      <c r="C15" s="56">
        <v>0.74</v>
      </c>
      <c r="D15" s="55">
        <v>-0.15</v>
      </c>
      <c r="E15" s="55">
        <v>-0.21</v>
      </c>
      <c r="F15" s="56">
        <v>0.03</v>
      </c>
      <c r="G15" s="55">
        <v>-0.06</v>
      </c>
      <c r="H15" s="56">
        <v>0.51</v>
      </c>
      <c r="I15" s="56">
        <v>0.13</v>
      </c>
      <c r="J15" s="55">
        <v>-0.13</v>
      </c>
      <c r="K15" s="56">
        <v>7.0000000000000007E-2</v>
      </c>
      <c r="L15" s="50" t="s">
        <v>124</v>
      </c>
      <c r="M15" s="51" t="s">
        <v>125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4657C-E421-4D8C-AB53-2E5B54BA411E}">
  <dimension ref="A1:B19"/>
  <sheetViews>
    <sheetView workbookViewId="0">
      <selection activeCell="B7" sqref="B7"/>
    </sheetView>
  </sheetViews>
  <sheetFormatPr defaultRowHeight="14.4" x14ac:dyDescent="0.3"/>
  <cols>
    <col min="1" max="1" width="28.21875" bestFit="1" customWidth="1"/>
    <col min="2" max="2" width="15.33203125" bestFit="1" customWidth="1"/>
  </cols>
  <sheetData>
    <row r="1" spans="1:2" ht="15.6" x14ac:dyDescent="0.3">
      <c r="A1" s="48" t="s">
        <v>97</v>
      </c>
      <c r="B1" s="49" t="s">
        <v>98</v>
      </c>
    </row>
    <row r="2" spans="1:2" ht="15.6" x14ac:dyDescent="0.3">
      <c r="A2" s="50" t="s">
        <v>99</v>
      </c>
      <c r="B2" s="51" t="s">
        <v>100</v>
      </c>
    </row>
    <row r="3" spans="1:2" ht="15.6" x14ac:dyDescent="0.3">
      <c r="A3" s="50" t="s">
        <v>101</v>
      </c>
      <c r="B3" s="51" t="s">
        <v>102</v>
      </c>
    </row>
    <row r="4" spans="1:2" ht="15.6" x14ac:dyDescent="0.3">
      <c r="A4" s="50" t="s">
        <v>103</v>
      </c>
      <c r="B4" s="51" t="s">
        <v>104</v>
      </c>
    </row>
    <row r="5" spans="1:2" ht="15.6" x14ac:dyDescent="0.3">
      <c r="A5" s="50" t="s">
        <v>105</v>
      </c>
      <c r="B5" s="51" t="s">
        <v>106</v>
      </c>
    </row>
    <row r="6" spans="1:2" ht="15.6" x14ac:dyDescent="0.3">
      <c r="A6" s="50" t="s">
        <v>107</v>
      </c>
      <c r="B6" s="51" t="s">
        <v>108</v>
      </c>
    </row>
    <row r="7" spans="1:2" ht="15.6" x14ac:dyDescent="0.3">
      <c r="A7" s="50" t="s">
        <v>109</v>
      </c>
      <c r="B7" s="51" t="s">
        <v>110</v>
      </c>
    </row>
    <row r="8" spans="1:2" ht="15.6" x14ac:dyDescent="0.3">
      <c r="A8" s="50" t="s">
        <v>111</v>
      </c>
      <c r="B8" s="51" t="s">
        <v>112</v>
      </c>
    </row>
    <row r="9" spans="1:2" ht="15.6" x14ac:dyDescent="0.3">
      <c r="A9" s="50" t="s">
        <v>113</v>
      </c>
      <c r="B9" s="51" t="s">
        <v>114</v>
      </c>
    </row>
    <row r="10" spans="1:2" ht="15.6" x14ac:dyDescent="0.3">
      <c r="A10" s="52" t="s">
        <v>115</v>
      </c>
      <c r="B10" s="53" t="s">
        <v>116</v>
      </c>
    </row>
    <row r="11" spans="1:2" ht="15.6" x14ac:dyDescent="0.3">
      <c r="A11" s="50" t="s">
        <v>117</v>
      </c>
      <c r="B11" s="51" t="s">
        <v>118</v>
      </c>
    </row>
    <row r="12" spans="1:2" ht="15.6" x14ac:dyDescent="0.3">
      <c r="A12" s="50" t="s">
        <v>103</v>
      </c>
      <c r="B12" s="51" t="s">
        <v>119</v>
      </c>
    </row>
    <row r="13" spans="1:2" ht="15.6" x14ac:dyDescent="0.3">
      <c r="A13" s="50" t="s">
        <v>120</v>
      </c>
      <c r="B13" s="51" t="s">
        <v>121</v>
      </c>
    </row>
    <row r="14" spans="1:2" ht="15.6" x14ac:dyDescent="0.3">
      <c r="A14" s="50" t="s">
        <v>122</v>
      </c>
      <c r="B14" s="51" t="s">
        <v>123</v>
      </c>
    </row>
    <row r="15" spans="1:2" ht="15.6" x14ac:dyDescent="0.3">
      <c r="A15" s="50" t="s">
        <v>124</v>
      </c>
      <c r="B15" s="51" t="s">
        <v>125</v>
      </c>
    </row>
    <row r="16" spans="1:2" ht="15.6" x14ac:dyDescent="0.3">
      <c r="A16" s="50" t="s">
        <v>126</v>
      </c>
      <c r="B16" s="51" t="s">
        <v>127</v>
      </c>
    </row>
    <row r="17" spans="1:2" ht="15.6" x14ac:dyDescent="0.3">
      <c r="A17" s="50" t="s">
        <v>128</v>
      </c>
      <c r="B17" s="54" t="s">
        <v>129</v>
      </c>
    </row>
    <row r="18" spans="1:2" ht="15.6" x14ac:dyDescent="0.3">
      <c r="A18" s="50" t="s">
        <v>130</v>
      </c>
      <c r="B18" s="54" t="s">
        <v>130</v>
      </c>
    </row>
    <row r="19" spans="1:2" ht="15.6" x14ac:dyDescent="0.3">
      <c r="A19" s="50" t="s">
        <v>131</v>
      </c>
      <c r="B19" s="54" t="s">
        <v>132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4BB4D-75D6-4444-8D1F-31D3156C2E3C}">
  <dimension ref="A1:H51"/>
  <sheetViews>
    <sheetView topLeftCell="A36" workbookViewId="0">
      <selection activeCell="B49" sqref="B49"/>
    </sheetView>
  </sheetViews>
  <sheetFormatPr defaultRowHeight="14.4" x14ac:dyDescent="0.3"/>
  <cols>
    <col min="1" max="1" width="13.5546875" bestFit="1" customWidth="1"/>
    <col min="2" max="2" width="10.21875" bestFit="1" customWidth="1"/>
    <col min="3" max="8" width="23.109375" bestFit="1" customWidth="1"/>
  </cols>
  <sheetData>
    <row r="1" spans="1:8" ht="21" x14ac:dyDescent="0.4">
      <c r="A1" s="21"/>
      <c r="B1" s="21"/>
      <c r="C1" s="65" t="s">
        <v>81</v>
      </c>
      <c r="D1" s="65"/>
      <c r="E1" s="65"/>
      <c r="F1" s="65"/>
      <c r="G1" s="65"/>
      <c r="H1" s="65"/>
    </row>
    <row r="2" spans="1:8" ht="21" x14ac:dyDescent="0.4">
      <c r="A2" s="23" t="s">
        <v>82</v>
      </c>
      <c r="B2" s="23" t="s">
        <v>83</v>
      </c>
      <c r="C2" s="24" t="s">
        <v>84</v>
      </c>
      <c r="D2" s="24" t="s">
        <v>85</v>
      </c>
      <c r="E2" s="25" t="s">
        <v>86</v>
      </c>
      <c r="F2" s="22" t="s">
        <v>87</v>
      </c>
      <c r="G2" s="22" t="s">
        <v>88</v>
      </c>
      <c r="H2" s="22" t="s">
        <v>89</v>
      </c>
    </row>
    <row r="3" spans="1:8" ht="21" x14ac:dyDescent="0.4">
      <c r="A3" s="26">
        <v>28915</v>
      </c>
      <c r="B3" s="27">
        <v>100</v>
      </c>
      <c r="C3" s="27"/>
      <c r="D3" s="28"/>
      <c r="E3" s="27"/>
      <c r="F3" s="29"/>
      <c r="G3" s="29"/>
      <c r="H3" s="29"/>
    </row>
    <row r="4" spans="1:8" ht="21" x14ac:dyDescent="0.4">
      <c r="A4" s="26">
        <v>29281</v>
      </c>
      <c r="B4" s="27">
        <v>129</v>
      </c>
      <c r="C4" s="30">
        <v>0.28999999999999998</v>
      </c>
      <c r="D4" s="29"/>
      <c r="E4" s="27"/>
      <c r="F4" s="29"/>
      <c r="G4" s="29"/>
      <c r="H4" s="29"/>
    </row>
    <row r="5" spans="1:8" ht="21" x14ac:dyDescent="0.4">
      <c r="A5" s="26">
        <v>29646</v>
      </c>
      <c r="B5" s="27">
        <v>173</v>
      </c>
      <c r="C5" s="30">
        <v>0.35</v>
      </c>
      <c r="D5" s="29"/>
      <c r="E5" s="27"/>
      <c r="F5" s="29"/>
      <c r="G5" s="29"/>
      <c r="H5" s="29"/>
    </row>
    <row r="6" spans="1:8" ht="21" x14ac:dyDescent="0.4">
      <c r="A6" s="26">
        <v>30011</v>
      </c>
      <c r="B6" s="27">
        <v>218</v>
      </c>
      <c r="C6" s="30">
        <v>0.26</v>
      </c>
      <c r="D6" s="31">
        <v>0.3</v>
      </c>
      <c r="E6" s="27"/>
      <c r="F6" s="29"/>
      <c r="G6" s="29"/>
      <c r="H6" s="29"/>
    </row>
    <row r="7" spans="1:8" ht="21" x14ac:dyDescent="0.4">
      <c r="A7" s="26">
        <v>30376</v>
      </c>
      <c r="B7" s="27">
        <v>212</v>
      </c>
      <c r="C7" s="32">
        <v>-0.03</v>
      </c>
      <c r="D7" s="31">
        <v>0.18</v>
      </c>
      <c r="E7" s="27"/>
      <c r="F7" s="29"/>
      <c r="G7" s="29"/>
      <c r="H7" s="29"/>
    </row>
    <row r="8" spans="1:8" ht="21" x14ac:dyDescent="0.4">
      <c r="A8" s="26">
        <v>30742</v>
      </c>
      <c r="B8" s="27">
        <v>245</v>
      </c>
      <c r="C8" s="30">
        <v>0.16</v>
      </c>
      <c r="D8" s="31">
        <v>0.12</v>
      </c>
      <c r="E8" s="30">
        <v>0.2</v>
      </c>
      <c r="F8" s="29"/>
      <c r="G8" s="29"/>
      <c r="H8" s="29"/>
    </row>
    <row r="9" spans="1:8" ht="21" x14ac:dyDescent="0.4">
      <c r="A9" s="26">
        <v>31107</v>
      </c>
      <c r="B9" s="27">
        <v>354</v>
      </c>
      <c r="C9" s="30">
        <v>0.44</v>
      </c>
      <c r="D9" s="31">
        <v>0.18</v>
      </c>
      <c r="E9" s="30">
        <v>0.22</v>
      </c>
      <c r="F9" s="29"/>
      <c r="G9" s="29"/>
      <c r="H9" s="29"/>
    </row>
    <row r="10" spans="1:8" ht="21" x14ac:dyDescent="0.4">
      <c r="A10" s="26">
        <v>31472</v>
      </c>
      <c r="B10" s="27">
        <v>574</v>
      </c>
      <c r="C10" s="30">
        <v>0.62</v>
      </c>
      <c r="D10" s="31">
        <v>0.39</v>
      </c>
      <c r="E10" s="30">
        <v>0.27</v>
      </c>
      <c r="F10" s="29"/>
      <c r="G10" s="29"/>
      <c r="H10" s="29"/>
    </row>
    <row r="11" spans="1:8" ht="21" x14ac:dyDescent="0.4">
      <c r="A11" s="26">
        <v>31837</v>
      </c>
      <c r="B11" s="27">
        <v>510</v>
      </c>
      <c r="C11" s="32">
        <v>-0.11</v>
      </c>
      <c r="D11" s="31">
        <v>0.28000000000000003</v>
      </c>
      <c r="E11" s="30">
        <v>0.19</v>
      </c>
      <c r="F11" s="29"/>
      <c r="G11" s="29"/>
      <c r="H11" s="29"/>
    </row>
    <row r="12" spans="1:8" ht="21" x14ac:dyDescent="0.4">
      <c r="A12" s="26">
        <v>32203</v>
      </c>
      <c r="B12" s="27">
        <v>398</v>
      </c>
      <c r="C12" s="32">
        <v>-0.22</v>
      </c>
      <c r="D12" s="31">
        <v>0.04</v>
      </c>
      <c r="E12" s="30">
        <v>0.13</v>
      </c>
      <c r="F12" s="29"/>
      <c r="G12" s="29"/>
      <c r="H12" s="29"/>
    </row>
    <row r="13" spans="1:8" ht="21" x14ac:dyDescent="0.4">
      <c r="A13" s="26">
        <v>32568</v>
      </c>
      <c r="B13" s="27">
        <v>714</v>
      </c>
      <c r="C13" s="30">
        <v>0.79</v>
      </c>
      <c r="D13" s="31">
        <v>0.08</v>
      </c>
      <c r="E13" s="30">
        <v>0.24</v>
      </c>
      <c r="F13" s="31">
        <v>0.22</v>
      </c>
      <c r="G13" s="29"/>
      <c r="H13" s="29"/>
    </row>
    <row r="14" spans="1:8" ht="21" x14ac:dyDescent="0.4">
      <c r="A14" s="26">
        <v>32933</v>
      </c>
      <c r="B14" s="27">
        <v>781</v>
      </c>
      <c r="C14" s="30">
        <v>0.09</v>
      </c>
      <c r="D14" s="31">
        <v>0.15</v>
      </c>
      <c r="E14" s="30">
        <v>0.17</v>
      </c>
      <c r="F14" s="31">
        <v>0.2</v>
      </c>
      <c r="G14" s="29"/>
      <c r="H14" s="29"/>
    </row>
    <row r="15" spans="1:8" ht="21" x14ac:dyDescent="0.4">
      <c r="A15" s="26">
        <v>33298</v>
      </c>
      <c r="B15" s="27">
        <v>1168</v>
      </c>
      <c r="C15" s="30">
        <v>0.5</v>
      </c>
      <c r="D15" s="31">
        <v>0.43</v>
      </c>
      <c r="E15" s="30">
        <v>0.15</v>
      </c>
      <c r="F15" s="31">
        <v>0.21</v>
      </c>
      <c r="G15" s="29"/>
      <c r="H15" s="29"/>
    </row>
    <row r="16" spans="1:8" ht="21" x14ac:dyDescent="0.4">
      <c r="A16" s="26">
        <v>33664</v>
      </c>
      <c r="B16" s="27">
        <v>4285</v>
      </c>
      <c r="C16" s="30">
        <v>2.67</v>
      </c>
      <c r="D16" s="31">
        <v>0.82</v>
      </c>
      <c r="E16" s="30">
        <v>0.53</v>
      </c>
      <c r="F16" s="31">
        <v>0.35</v>
      </c>
      <c r="G16" s="29"/>
      <c r="H16" s="29"/>
    </row>
    <row r="17" spans="1:8" ht="21" x14ac:dyDescent="0.4">
      <c r="A17" s="26">
        <v>34029</v>
      </c>
      <c r="B17" s="27">
        <v>2281</v>
      </c>
      <c r="C17" s="32">
        <v>-0.47</v>
      </c>
      <c r="D17" s="31">
        <v>0.43</v>
      </c>
      <c r="E17" s="30">
        <v>0.42</v>
      </c>
      <c r="F17" s="31">
        <v>0.27</v>
      </c>
      <c r="G17" s="29"/>
      <c r="H17" s="29"/>
    </row>
    <row r="18" spans="1:8" ht="21" x14ac:dyDescent="0.4">
      <c r="A18" s="26">
        <v>34394</v>
      </c>
      <c r="B18" s="27">
        <v>3779</v>
      </c>
      <c r="C18" s="30">
        <v>0.66</v>
      </c>
      <c r="D18" s="33">
        <v>0.48</v>
      </c>
      <c r="E18" s="30">
        <v>0.4</v>
      </c>
      <c r="F18" s="31">
        <v>0.31</v>
      </c>
      <c r="G18" s="31">
        <v>0.27</v>
      </c>
      <c r="H18" s="29"/>
    </row>
    <row r="19" spans="1:8" ht="21" x14ac:dyDescent="0.4">
      <c r="A19" s="26">
        <v>34759</v>
      </c>
      <c r="B19" s="27">
        <v>3261</v>
      </c>
      <c r="C19" s="32">
        <v>-0.14000000000000001</v>
      </c>
      <c r="D19" s="34">
        <v>-0.09</v>
      </c>
      <c r="E19" s="30">
        <v>0.33</v>
      </c>
      <c r="F19" s="31">
        <v>0.25</v>
      </c>
      <c r="G19" s="31">
        <v>0.24</v>
      </c>
      <c r="H19" s="29"/>
    </row>
    <row r="20" spans="1:8" ht="21" x14ac:dyDescent="0.4">
      <c r="A20" s="26">
        <v>35125</v>
      </c>
      <c r="B20" s="27">
        <v>3367</v>
      </c>
      <c r="C20" s="30">
        <v>0.03</v>
      </c>
      <c r="D20" s="33">
        <v>0.14000000000000001</v>
      </c>
      <c r="E20" s="30">
        <v>0.24</v>
      </c>
      <c r="F20" s="31">
        <v>0.19</v>
      </c>
      <c r="G20" s="31">
        <v>0.22</v>
      </c>
      <c r="H20" s="29"/>
    </row>
    <row r="21" spans="1:8" ht="21" x14ac:dyDescent="0.4">
      <c r="A21" s="26">
        <v>35490</v>
      </c>
      <c r="B21" s="27">
        <v>3361</v>
      </c>
      <c r="C21" s="30">
        <v>0</v>
      </c>
      <c r="D21" s="34">
        <v>-0.04</v>
      </c>
      <c r="E21" s="32">
        <v>-0.05</v>
      </c>
      <c r="F21" s="31">
        <v>0.21</v>
      </c>
      <c r="G21" s="31">
        <v>0.2</v>
      </c>
      <c r="H21" s="29"/>
    </row>
    <row r="22" spans="1:8" ht="21" x14ac:dyDescent="0.4">
      <c r="A22" s="26">
        <v>35855</v>
      </c>
      <c r="B22" s="27">
        <v>3893</v>
      </c>
      <c r="C22" s="30">
        <v>0.16</v>
      </c>
      <c r="D22" s="31">
        <v>0.06</v>
      </c>
      <c r="E22" s="30">
        <v>0.11</v>
      </c>
      <c r="F22" s="31">
        <v>0.26</v>
      </c>
      <c r="G22" s="31">
        <v>0.21</v>
      </c>
      <c r="H22" s="29"/>
    </row>
    <row r="23" spans="1:8" ht="21" x14ac:dyDescent="0.4">
      <c r="A23" s="26">
        <v>36220</v>
      </c>
      <c r="B23" s="27">
        <v>3740</v>
      </c>
      <c r="C23" s="32">
        <v>-0.04</v>
      </c>
      <c r="D23" s="31">
        <v>0.04</v>
      </c>
      <c r="E23" s="27">
        <v>0</v>
      </c>
      <c r="F23" s="31">
        <v>0.18</v>
      </c>
      <c r="G23" s="31">
        <v>0.2</v>
      </c>
      <c r="H23" s="31">
        <v>0.2</v>
      </c>
    </row>
    <row r="24" spans="1:8" ht="21" x14ac:dyDescent="0.4">
      <c r="A24" s="26">
        <v>36586</v>
      </c>
      <c r="B24" s="27">
        <v>5001</v>
      </c>
      <c r="C24" s="30">
        <v>0.34</v>
      </c>
      <c r="D24" s="31">
        <v>0.14000000000000001</v>
      </c>
      <c r="E24" s="30">
        <v>0.09</v>
      </c>
      <c r="F24" s="31">
        <v>0.2</v>
      </c>
      <c r="G24" s="31">
        <v>0.19</v>
      </c>
      <c r="H24" s="31">
        <v>0.2</v>
      </c>
    </row>
    <row r="25" spans="1:8" ht="21" x14ac:dyDescent="0.4">
      <c r="A25" s="26">
        <v>36951</v>
      </c>
      <c r="B25" s="27">
        <v>3604</v>
      </c>
      <c r="C25" s="32">
        <v>-0.28000000000000003</v>
      </c>
      <c r="D25" s="34">
        <v>-0.03</v>
      </c>
      <c r="E25" s="30">
        <v>0.01</v>
      </c>
      <c r="F25" s="31">
        <v>0.12</v>
      </c>
      <c r="G25" s="31">
        <v>0.13</v>
      </c>
      <c r="H25" s="31">
        <v>0.16</v>
      </c>
    </row>
    <row r="26" spans="1:8" ht="21" x14ac:dyDescent="0.4">
      <c r="A26" s="26">
        <v>37316</v>
      </c>
      <c r="B26" s="27">
        <v>3469</v>
      </c>
      <c r="C26" s="32">
        <v>-0.04</v>
      </c>
      <c r="D26" s="34">
        <v>-0.02</v>
      </c>
      <c r="E26" s="30">
        <v>0.01</v>
      </c>
      <c r="F26" s="34">
        <v>-0.02</v>
      </c>
      <c r="G26" s="31">
        <v>0.14000000000000001</v>
      </c>
      <c r="H26" s="31">
        <v>0.15</v>
      </c>
    </row>
    <row r="27" spans="1:8" ht="21" x14ac:dyDescent="0.4">
      <c r="A27" s="26">
        <v>37681</v>
      </c>
      <c r="B27" s="27">
        <v>3049</v>
      </c>
      <c r="C27" s="32">
        <v>-0.12</v>
      </c>
      <c r="D27" s="34">
        <v>-0.15</v>
      </c>
      <c r="E27" s="32">
        <v>-0.05</v>
      </c>
      <c r="F27" s="31">
        <v>0.03</v>
      </c>
      <c r="G27" s="31">
        <v>0.15</v>
      </c>
      <c r="H27" s="31">
        <v>0.14000000000000001</v>
      </c>
    </row>
    <row r="28" spans="1:8" ht="21" x14ac:dyDescent="0.4">
      <c r="A28" s="26">
        <v>38047</v>
      </c>
      <c r="B28" s="27">
        <v>5591</v>
      </c>
      <c r="C28" s="30">
        <v>0.83</v>
      </c>
      <c r="D28" s="31">
        <v>0.16</v>
      </c>
      <c r="E28" s="30">
        <v>0.08</v>
      </c>
      <c r="F28" s="31">
        <v>0.04</v>
      </c>
      <c r="G28" s="31">
        <v>0.15</v>
      </c>
      <c r="H28" s="31">
        <v>0.17</v>
      </c>
    </row>
    <row r="29" spans="1:8" ht="21" x14ac:dyDescent="0.4">
      <c r="A29" s="26">
        <v>38412</v>
      </c>
      <c r="B29" s="27">
        <v>6493</v>
      </c>
      <c r="C29" s="30">
        <v>0.16</v>
      </c>
      <c r="D29" s="31">
        <v>0.23</v>
      </c>
      <c r="E29" s="30">
        <v>0.05</v>
      </c>
      <c r="F29" s="31">
        <v>7.0000000000000007E-2</v>
      </c>
      <c r="G29" s="31">
        <v>0.15</v>
      </c>
      <c r="H29" s="31">
        <v>0.16</v>
      </c>
    </row>
    <row r="30" spans="1:8" ht="21" x14ac:dyDescent="0.4">
      <c r="A30" s="26">
        <v>38777</v>
      </c>
      <c r="B30" s="27">
        <v>11280</v>
      </c>
      <c r="C30" s="30">
        <v>0.74</v>
      </c>
      <c r="D30" s="31">
        <v>0.55000000000000004</v>
      </c>
      <c r="E30" s="30">
        <v>0.26</v>
      </c>
      <c r="F30" s="31">
        <v>0.13</v>
      </c>
      <c r="G30" s="31">
        <v>0.16</v>
      </c>
      <c r="H30" s="31">
        <v>0.16</v>
      </c>
    </row>
    <row r="31" spans="1:8" ht="21" x14ac:dyDescent="0.4">
      <c r="A31" s="26">
        <v>39142</v>
      </c>
      <c r="B31" s="27">
        <v>13072</v>
      </c>
      <c r="C31" s="30">
        <v>0.16</v>
      </c>
      <c r="D31" s="31">
        <v>0.33</v>
      </c>
      <c r="E31" s="30">
        <v>0.3</v>
      </c>
      <c r="F31" s="31">
        <v>0.15</v>
      </c>
      <c r="G31" s="31">
        <v>0.08</v>
      </c>
      <c r="H31" s="31">
        <v>0.18</v>
      </c>
    </row>
    <row r="32" spans="1:8" ht="21" x14ac:dyDescent="0.4">
      <c r="A32" s="26">
        <v>39508</v>
      </c>
      <c r="B32" s="27">
        <v>15644</v>
      </c>
      <c r="C32" s="30">
        <v>0.2</v>
      </c>
      <c r="D32" s="31">
        <v>0.34</v>
      </c>
      <c r="E32" s="30">
        <v>0.39</v>
      </c>
      <c r="F32" s="31">
        <v>0.15</v>
      </c>
      <c r="G32" s="31">
        <v>0.14000000000000001</v>
      </c>
      <c r="H32" s="31">
        <v>0.2</v>
      </c>
    </row>
    <row r="33" spans="1:8" ht="21" x14ac:dyDescent="0.4">
      <c r="A33" s="26">
        <v>39873</v>
      </c>
      <c r="B33" s="35">
        <v>9709</v>
      </c>
      <c r="C33" s="32">
        <v>-0.38</v>
      </c>
      <c r="D33" s="34">
        <v>-0.05</v>
      </c>
      <c r="E33" s="30">
        <v>0.12</v>
      </c>
      <c r="F33" s="31">
        <v>0.1</v>
      </c>
      <c r="G33" s="31">
        <v>0.06</v>
      </c>
      <c r="H33" s="31">
        <v>0.14000000000000001</v>
      </c>
    </row>
    <row r="34" spans="1:8" ht="21" x14ac:dyDescent="0.4">
      <c r="A34" s="26">
        <v>40238</v>
      </c>
      <c r="B34" s="27">
        <v>17528</v>
      </c>
      <c r="C34" s="30">
        <v>0.81</v>
      </c>
      <c r="D34" s="31">
        <v>0.1</v>
      </c>
      <c r="E34" s="30">
        <v>0.22</v>
      </c>
      <c r="F34" s="31">
        <v>0.13</v>
      </c>
      <c r="G34" s="31">
        <v>0.12</v>
      </c>
      <c r="H34" s="31">
        <v>0.17</v>
      </c>
    </row>
    <row r="35" spans="1:8" ht="21" x14ac:dyDescent="0.4">
      <c r="A35" s="26">
        <v>40603</v>
      </c>
      <c r="B35" s="27">
        <v>19445</v>
      </c>
      <c r="C35" s="30">
        <v>0.11</v>
      </c>
      <c r="D35" s="31">
        <v>0.08</v>
      </c>
      <c r="E35" s="30">
        <v>0.12</v>
      </c>
      <c r="F35" s="31">
        <v>0.18</v>
      </c>
      <c r="G35" s="31">
        <v>0.12</v>
      </c>
      <c r="H35" s="31">
        <v>0.15</v>
      </c>
    </row>
    <row r="36" spans="1:8" ht="21" x14ac:dyDescent="0.4">
      <c r="A36" s="26">
        <v>40969</v>
      </c>
      <c r="B36" s="27">
        <v>17404</v>
      </c>
      <c r="C36" s="32">
        <v>-0.1</v>
      </c>
      <c r="D36" s="31">
        <v>0.21</v>
      </c>
      <c r="E36" s="30">
        <v>0.06</v>
      </c>
      <c r="F36" s="31">
        <v>0.18</v>
      </c>
      <c r="G36" s="31">
        <v>0.12</v>
      </c>
      <c r="H36" s="31">
        <v>7.0000000000000007E-2</v>
      </c>
    </row>
    <row r="37" spans="1:8" ht="21" x14ac:dyDescent="0.4">
      <c r="A37" s="26">
        <v>41334</v>
      </c>
      <c r="B37" s="27">
        <v>18836</v>
      </c>
      <c r="C37" s="30">
        <v>0.08</v>
      </c>
      <c r="D37" s="31">
        <v>0.02</v>
      </c>
      <c r="E37" s="30">
        <v>0.04</v>
      </c>
      <c r="F37" s="31">
        <v>0.2</v>
      </c>
      <c r="G37" s="31">
        <v>0.11</v>
      </c>
      <c r="H37" s="31">
        <v>0.11</v>
      </c>
    </row>
    <row r="38" spans="1:8" ht="21" x14ac:dyDescent="0.4">
      <c r="A38" s="26">
        <v>41699</v>
      </c>
      <c r="B38" s="27">
        <v>22386</v>
      </c>
      <c r="C38" s="30">
        <v>0.19</v>
      </c>
      <c r="D38" s="31">
        <v>0.05</v>
      </c>
      <c r="E38" s="30">
        <v>0.18</v>
      </c>
      <c r="F38" s="31">
        <v>0.15</v>
      </c>
      <c r="G38" s="31">
        <v>0.13</v>
      </c>
      <c r="H38" s="31">
        <v>0.09</v>
      </c>
    </row>
    <row r="39" spans="1:8" ht="21" x14ac:dyDescent="0.4">
      <c r="A39" s="26">
        <v>42064</v>
      </c>
      <c r="B39" s="27">
        <v>27957</v>
      </c>
      <c r="C39" s="30">
        <v>0.25</v>
      </c>
      <c r="D39" s="31">
        <v>0.17</v>
      </c>
      <c r="E39" s="30">
        <v>0.1</v>
      </c>
      <c r="F39" s="31">
        <v>0.16</v>
      </c>
      <c r="G39" s="31">
        <v>0.12</v>
      </c>
      <c r="H39" s="31">
        <v>0.11</v>
      </c>
    </row>
    <row r="40" spans="1:8" ht="21" x14ac:dyDescent="0.4">
      <c r="A40" s="26">
        <v>42430</v>
      </c>
      <c r="B40" s="27">
        <v>25342</v>
      </c>
      <c r="C40" s="32">
        <v>-0.09</v>
      </c>
      <c r="D40" s="31">
        <v>0.1</v>
      </c>
      <c r="E40" s="30">
        <v>0.05</v>
      </c>
      <c r="F40" s="31">
        <v>0.08</v>
      </c>
      <c r="G40" s="31">
        <v>0.14000000000000001</v>
      </c>
      <c r="H40" s="31">
        <v>0.11</v>
      </c>
    </row>
    <row r="41" spans="1:8" ht="21" x14ac:dyDescent="0.4">
      <c r="A41" s="26">
        <v>42795</v>
      </c>
      <c r="B41" s="27">
        <v>29621</v>
      </c>
      <c r="C41" s="30">
        <v>0.17</v>
      </c>
      <c r="D41" s="31">
        <v>0.1</v>
      </c>
      <c r="E41" s="30">
        <v>0.11</v>
      </c>
      <c r="F41" s="31">
        <v>0.09</v>
      </c>
      <c r="G41" s="31">
        <v>0.15</v>
      </c>
      <c r="H41" s="31">
        <v>0.11</v>
      </c>
    </row>
    <row r="42" spans="1:8" ht="21" x14ac:dyDescent="0.4">
      <c r="A42" s="26">
        <v>43160</v>
      </c>
      <c r="B42" s="27">
        <v>33000</v>
      </c>
      <c r="C42" s="30"/>
      <c r="D42" s="31"/>
      <c r="E42" s="30"/>
      <c r="F42" s="31"/>
      <c r="G42" s="31"/>
      <c r="H42" s="31"/>
    </row>
    <row r="43" spans="1:8" ht="21" x14ac:dyDescent="0.4">
      <c r="A43" s="26">
        <v>43525</v>
      </c>
      <c r="B43" s="27">
        <v>38600</v>
      </c>
      <c r="C43" s="28"/>
      <c r="D43" s="28"/>
      <c r="E43" s="27"/>
      <c r="F43" s="29"/>
      <c r="G43" s="29"/>
      <c r="H43" s="29"/>
    </row>
    <row r="44" spans="1:8" ht="21" x14ac:dyDescent="0.4">
      <c r="A44" s="26">
        <v>43891</v>
      </c>
      <c r="B44" s="35">
        <v>28000</v>
      </c>
      <c r="C44" s="28"/>
      <c r="D44" s="28"/>
      <c r="E44" s="27"/>
      <c r="F44" s="29"/>
      <c r="G44" s="29"/>
      <c r="H44" s="29"/>
    </row>
    <row r="45" spans="1:8" ht="21" x14ac:dyDescent="0.4">
      <c r="A45" s="26">
        <v>44256</v>
      </c>
      <c r="B45" s="27">
        <v>50136</v>
      </c>
      <c r="C45" s="28"/>
      <c r="D45" s="28"/>
      <c r="E45" s="27"/>
      <c r="F45" s="29"/>
      <c r="G45" s="29"/>
      <c r="H45" s="29"/>
    </row>
    <row r="46" spans="1:8" ht="21" x14ac:dyDescent="0.4">
      <c r="A46" s="26">
        <v>44621</v>
      </c>
      <c r="B46" s="27">
        <v>58568</v>
      </c>
      <c r="C46" s="28"/>
      <c r="D46" s="28"/>
      <c r="E46" s="27"/>
      <c r="F46" s="29"/>
      <c r="G46" s="29"/>
      <c r="H46" s="29"/>
    </row>
    <row r="47" spans="1:8" ht="21" x14ac:dyDescent="0.4">
      <c r="A47" s="26">
        <v>44986</v>
      </c>
      <c r="B47" s="27">
        <v>58991</v>
      </c>
      <c r="C47" s="28"/>
      <c r="D47" s="28"/>
      <c r="E47" s="27"/>
      <c r="F47" s="29"/>
      <c r="G47" s="29"/>
      <c r="H47" s="29"/>
    </row>
    <row r="48" spans="1:8" ht="21" x14ac:dyDescent="0.4">
      <c r="A48" s="26">
        <v>45352</v>
      </c>
      <c r="B48" s="27">
        <v>73651</v>
      </c>
      <c r="C48" s="28"/>
      <c r="D48" s="28"/>
      <c r="E48" s="27"/>
      <c r="F48" s="29"/>
      <c r="G48" s="29"/>
      <c r="H48" s="29"/>
    </row>
    <row r="49" spans="1:8" ht="21" x14ac:dyDescent="0.4">
      <c r="A49" s="26">
        <v>45536</v>
      </c>
      <c r="B49" s="27">
        <v>85978</v>
      </c>
      <c r="C49" s="28"/>
      <c r="D49" s="28"/>
      <c r="E49" s="27"/>
      <c r="F49" s="29"/>
      <c r="G49" s="29"/>
      <c r="H49" s="29"/>
    </row>
    <row r="50" spans="1:8" ht="21" x14ac:dyDescent="0.4">
      <c r="A50" s="26">
        <v>45627</v>
      </c>
      <c r="B50" s="27">
        <v>78139</v>
      </c>
      <c r="C50" s="28"/>
      <c r="D50" s="28"/>
      <c r="E50" s="27"/>
      <c r="F50" s="29"/>
      <c r="G50" s="29"/>
      <c r="H50" s="29"/>
    </row>
    <row r="51" spans="1:8" ht="21" x14ac:dyDescent="0.4">
      <c r="A51" s="66" t="s">
        <v>90</v>
      </c>
      <c r="B51" s="66"/>
      <c r="C51" s="36" t="s">
        <v>91</v>
      </c>
      <c r="D51" s="36" t="s">
        <v>92</v>
      </c>
      <c r="E51" s="37" t="s">
        <v>93</v>
      </c>
      <c r="F51" s="36" t="s">
        <v>94</v>
      </c>
      <c r="G51" s="36" t="s">
        <v>95</v>
      </c>
      <c r="H51" s="36" t="s">
        <v>96</v>
      </c>
    </row>
  </sheetData>
  <mergeCells count="2">
    <mergeCell ref="C1:H1"/>
    <mergeCell ref="A51:B5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15"/>
  <sheetViews>
    <sheetView workbookViewId="0">
      <selection activeCell="J2" sqref="J2"/>
    </sheetView>
  </sheetViews>
  <sheetFormatPr defaultRowHeight="14.4" x14ac:dyDescent="0.3"/>
  <cols>
    <col min="1" max="1" width="9" bestFit="1" customWidth="1"/>
    <col min="2" max="2" width="19.44140625" customWidth="1"/>
    <col min="3" max="3" width="17.77734375" customWidth="1"/>
    <col min="4" max="4" width="19.109375" customWidth="1"/>
    <col min="5" max="5" width="18.21875" customWidth="1"/>
    <col min="6" max="6" width="15" customWidth="1"/>
    <col min="7" max="7" width="18" customWidth="1"/>
  </cols>
  <sheetData>
    <row r="1" spans="1:15" ht="15.6" x14ac:dyDescent="0.3">
      <c r="A1" s="1"/>
      <c r="B1" s="67" t="s">
        <v>0</v>
      </c>
      <c r="C1" s="67"/>
      <c r="D1" s="67"/>
      <c r="E1" s="67" t="s">
        <v>1</v>
      </c>
      <c r="F1" s="67"/>
      <c r="G1" s="67"/>
    </row>
    <row r="2" spans="1:15" ht="31.2" x14ac:dyDescent="0.3">
      <c r="A2" s="2" t="s">
        <v>2</v>
      </c>
      <c r="B2" s="3" t="s">
        <v>3</v>
      </c>
      <c r="C2" s="3" t="s">
        <v>4</v>
      </c>
      <c r="D2" s="3" t="s">
        <v>5</v>
      </c>
      <c r="E2" s="3" t="s">
        <v>3</v>
      </c>
      <c r="F2" s="3" t="s">
        <v>4</v>
      </c>
      <c r="G2" s="3" t="s">
        <v>5</v>
      </c>
    </row>
    <row r="3" spans="1:15" ht="25.8" x14ac:dyDescent="0.5">
      <c r="A3" s="4">
        <v>45627</v>
      </c>
      <c r="B3" s="5">
        <v>299628.86</v>
      </c>
      <c r="C3" s="5">
        <v>316611.34000000003</v>
      </c>
      <c r="D3" s="6">
        <v>-16982.48</v>
      </c>
      <c r="E3" s="5">
        <v>289749.74</v>
      </c>
      <c r="F3" s="5">
        <v>255555.01</v>
      </c>
      <c r="G3" s="7">
        <v>34194.730000000003</v>
      </c>
      <c r="H3" s="14"/>
      <c r="I3" s="68" t="s">
        <v>6</v>
      </c>
      <c r="J3" s="68"/>
      <c r="K3" s="68"/>
      <c r="L3" s="68"/>
      <c r="M3" s="68"/>
      <c r="N3" s="68"/>
      <c r="O3" s="68"/>
    </row>
    <row r="4" spans="1:15" ht="15.6" x14ac:dyDescent="0.3">
      <c r="A4" s="4">
        <v>45597</v>
      </c>
      <c r="B4" s="5">
        <v>306735.44</v>
      </c>
      <c r="C4" s="5">
        <v>352709.56</v>
      </c>
      <c r="D4" s="6">
        <v>-45974.12</v>
      </c>
      <c r="E4" s="5">
        <v>229409.09</v>
      </c>
      <c r="F4" s="5">
        <v>184925.23</v>
      </c>
      <c r="G4" s="7">
        <v>44483.86</v>
      </c>
      <c r="H4" s="14"/>
      <c r="I4" s="14"/>
      <c r="J4" s="14"/>
      <c r="K4" s="14"/>
      <c r="L4" s="14"/>
      <c r="M4" s="14"/>
      <c r="N4" s="14"/>
      <c r="O4" s="14"/>
    </row>
    <row r="5" spans="1:15" ht="15.6" x14ac:dyDescent="0.3">
      <c r="A5" s="4">
        <v>45566</v>
      </c>
      <c r="B5" s="5">
        <v>299260.34000000003</v>
      </c>
      <c r="C5" s="5">
        <v>413706.23</v>
      </c>
      <c r="D5" s="6">
        <v>-114445.89</v>
      </c>
      <c r="E5" s="5">
        <v>340159.3</v>
      </c>
      <c r="F5" s="5">
        <v>232904.62</v>
      </c>
      <c r="G5" s="7">
        <v>107254.68</v>
      </c>
      <c r="H5" s="14"/>
      <c r="I5" s="14"/>
      <c r="J5" s="14"/>
      <c r="K5" s="14"/>
      <c r="L5" s="14"/>
      <c r="M5" s="14"/>
      <c r="N5" s="14"/>
      <c r="O5" s="14"/>
    </row>
    <row r="6" spans="1:15" ht="15.6" x14ac:dyDescent="0.3">
      <c r="A6" s="4">
        <v>45536</v>
      </c>
      <c r="B6" s="5">
        <v>391389.27</v>
      </c>
      <c r="C6" s="5">
        <v>378777.48</v>
      </c>
      <c r="D6" s="7">
        <v>12611.79</v>
      </c>
      <c r="E6" s="5">
        <v>316811.13</v>
      </c>
      <c r="F6" s="5">
        <v>285953.83</v>
      </c>
      <c r="G6" s="7">
        <v>30857.3</v>
      </c>
      <c r="H6" s="14"/>
      <c r="I6" s="14"/>
      <c r="J6" s="14"/>
      <c r="K6" s="14"/>
      <c r="L6" s="14"/>
      <c r="M6" s="14"/>
      <c r="N6" s="14"/>
      <c r="O6" s="14"/>
    </row>
    <row r="7" spans="1:15" ht="15.6" x14ac:dyDescent="0.3">
      <c r="A7" s="4">
        <v>45505</v>
      </c>
      <c r="B7" s="5">
        <v>422672.77</v>
      </c>
      <c r="C7" s="5">
        <v>443012.03</v>
      </c>
      <c r="D7" s="6">
        <v>-20339.259999999998</v>
      </c>
      <c r="E7" s="5">
        <v>314795.71999999997</v>
      </c>
      <c r="F7" s="5">
        <v>264620.86</v>
      </c>
      <c r="G7" s="7">
        <v>50174.86</v>
      </c>
      <c r="H7" s="14"/>
      <c r="I7" s="14"/>
      <c r="J7" s="14"/>
      <c r="K7" s="14"/>
      <c r="L7" s="14"/>
      <c r="M7" s="14"/>
      <c r="N7" s="14"/>
      <c r="O7" s="14"/>
    </row>
    <row r="8" spans="1:15" ht="15.6" x14ac:dyDescent="0.3">
      <c r="A8" s="4">
        <v>45474</v>
      </c>
      <c r="B8" s="5">
        <v>355944.77</v>
      </c>
      <c r="C8" s="5">
        <v>350536.94</v>
      </c>
      <c r="D8" s="7">
        <v>5407.83</v>
      </c>
      <c r="E8" s="5">
        <v>340739.13</v>
      </c>
      <c r="F8" s="5">
        <v>317253.11</v>
      </c>
      <c r="G8" s="7">
        <v>23486.02</v>
      </c>
      <c r="H8" s="14"/>
      <c r="I8" s="14"/>
      <c r="J8" s="14"/>
      <c r="K8" s="14"/>
      <c r="L8" s="14"/>
      <c r="M8" s="14"/>
      <c r="N8" s="14"/>
      <c r="O8" s="14"/>
    </row>
    <row r="9" spans="1:15" ht="15.6" x14ac:dyDescent="0.3">
      <c r="A9" s="4">
        <v>45444</v>
      </c>
      <c r="B9" s="5">
        <v>391740.96</v>
      </c>
      <c r="C9" s="5">
        <v>389703.49</v>
      </c>
      <c r="D9" s="7">
        <v>2037.47</v>
      </c>
      <c r="E9" s="5">
        <v>337468.58</v>
      </c>
      <c r="F9" s="5">
        <v>308835.43</v>
      </c>
      <c r="G9" s="7">
        <v>28633.15</v>
      </c>
      <c r="H9" s="14"/>
      <c r="I9" s="14"/>
      <c r="J9" s="14"/>
      <c r="K9" s="14"/>
      <c r="L9" s="14"/>
      <c r="M9" s="14"/>
      <c r="N9" s="14"/>
      <c r="O9" s="14"/>
    </row>
    <row r="10" spans="1:15" ht="15.6" x14ac:dyDescent="0.3">
      <c r="A10" s="4">
        <v>45413</v>
      </c>
      <c r="B10" s="5">
        <v>381296.83</v>
      </c>
      <c r="C10" s="5">
        <v>423511.11</v>
      </c>
      <c r="D10" s="6">
        <v>-42214.28</v>
      </c>
      <c r="E10" s="5">
        <v>291806.13</v>
      </c>
      <c r="F10" s="5">
        <v>236073.09</v>
      </c>
      <c r="G10" s="7">
        <v>55733.04</v>
      </c>
      <c r="H10" s="14"/>
      <c r="I10" s="14"/>
      <c r="J10" s="14"/>
      <c r="K10" s="14"/>
      <c r="L10" s="14"/>
      <c r="M10" s="14"/>
      <c r="N10" s="14"/>
      <c r="O10" s="14"/>
    </row>
    <row r="11" spans="1:15" ht="15.6" x14ac:dyDescent="0.3">
      <c r="A11" s="4">
        <v>45383</v>
      </c>
      <c r="B11" s="5">
        <v>277880.2</v>
      </c>
      <c r="C11" s="5">
        <v>313572.39</v>
      </c>
      <c r="D11" s="6">
        <v>-35692.19</v>
      </c>
      <c r="E11" s="5">
        <v>257826.14</v>
      </c>
      <c r="F11" s="5">
        <v>213639.86</v>
      </c>
      <c r="G11" s="7">
        <v>44186.28</v>
      </c>
      <c r="H11" s="14"/>
      <c r="I11" s="14"/>
      <c r="J11" s="14"/>
      <c r="K11" s="14"/>
      <c r="L11" s="14"/>
      <c r="M11" s="14"/>
      <c r="N11" s="14"/>
      <c r="O11" s="14"/>
    </row>
    <row r="12" spans="1:15" ht="15.6" x14ac:dyDescent="0.3">
      <c r="A12" s="4">
        <v>45352</v>
      </c>
      <c r="B12" s="5">
        <v>365393.17</v>
      </c>
      <c r="C12" s="5">
        <v>362078.7</v>
      </c>
      <c r="D12" s="7">
        <v>3314.47</v>
      </c>
      <c r="E12" s="5">
        <v>246251.16</v>
      </c>
      <c r="F12" s="5">
        <v>189939.56</v>
      </c>
      <c r="G12" s="7">
        <v>56311.6</v>
      </c>
      <c r="H12" s="14"/>
      <c r="I12" s="14"/>
      <c r="J12" s="14"/>
      <c r="K12" s="14"/>
      <c r="L12" s="14"/>
      <c r="M12" s="14"/>
      <c r="N12" s="14"/>
      <c r="O12" s="14"/>
    </row>
    <row r="13" spans="1:15" ht="15.6" x14ac:dyDescent="0.3">
      <c r="A13" s="4">
        <v>45323</v>
      </c>
      <c r="B13" s="5">
        <v>345878.76</v>
      </c>
      <c r="C13" s="5">
        <v>361841.48</v>
      </c>
      <c r="D13" s="6">
        <v>-15962.72</v>
      </c>
      <c r="E13" s="5">
        <v>240482.15</v>
      </c>
      <c r="F13" s="5">
        <v>215102.85</v>
      </c>
      <c r="G13" s="7">
        <v>25379.3</v>
      </c>
      <c r="H13" s="14"/>
      <c r="I13" s="14"/>
      <c r="J13" s="14"/>
      <c r="K13" s="14"/>
      <c r="L13" s="14"/>
      <c r="M13" s="14"/>
      <c r="N13" s="14"/>
      <c r="O13" s="14"/>
    </row>
    <row r="14" spans="1:15" ht="15.6" x14ac:dyDescent="0.3">
      <c r="A14" s="4">
        <v>45292</v>
      </c>
      <c r="B14" s="5">
        <v>324457.56</v>
      </c>
      <c r="C14" s="5">
        <v>360435.43</v>
      </c>
      <c r="D14" s="6">
        <v>-35977.870000000003</v>
      </c>
      <c r="E14" s="5">
        <v>258423.8</v>
      </c>
      <c r="F14" s="5">
        <v>231680.17</v>
      </c>
      <c r="G14" s="7">
        <v>26743.63</v>
      </c>
      <c r="H14" s="14"/>
      <c r="I14" s="14"/>
      <c r="J14" s="14"/>
      <c r="K14" s="14"/>
      <c r="L14" s="14"/>
      <c r="M14" s="14"/>
      <c r="N14" s="14"/>
      <c r="O14" s="14"/>
    </row>
    <row r="15" spans="1:15" ht="15.6" x14ac:dyDescent="0.3">
      <c r="A15" s="4">
        <v>45261</v>
      </c>
      <c r="B15" s="5">
        <v>299153.03999999998</v>
      </c>
      <c r="C15" s="5">
        <v>267193.26</v>
      </c>
      <c r="D15" s="7">
        <v>31959.78</v>
      </c>
      <c r="E15" s="5">
        <v>224569.2</v>
      </c>
      <c r="F15" s="5">
        <v>211626.95</v>
      </c>
      <c r="G15" s="7">
        <v>12942.25</v>
      </c>
      <c r="H15" s="14"/>
      <c r="I15" s="14"/>
      <c r="J15" s="14"/>
      <c r="K15" s="14"/>
      <c r="L15" s="14"/>
      <c r="M15" s="14"/>
      <c r="N15" s="14"/>
      <c r="O15" s="14"/>
    </row>
    <row r="16" spans="1:15" ht="15.6" x14ac:dyDescent="0.3">
      <c r="A16" s="4">
        <v>45231</v>
      </c>
      <c r="B16" s="5">
        <v>246439.77</v>
      </c>
      <c r="C16" s="5">
        <v>242537.95</v>
      </c>
      <c r="D16" s="7">
        <v>3901.82</v>
      </c>
      <c r="E16" s="5">
        <v>146270.72</v>
      </c>
      <c r="F16" s="5">
        <v>133550.35999999999</v>
      </c>
      <c r="G16" s="7">
        <v>12720.36</v>
      </c>
      <c r="H16" s="14"/>
      <c r="I16" s="14"/>
      <c r="J16" s="14"/>
      <c r="K16" s="14"/>
      <c r="L16" s="14"/>
      <c r="M16" s="14"/>
      <c r="N16" s="14"/>
      <c r="O16" s="14"/>
    </row>
    <row r="17" spans="1:15" ht="15.6" x14ac:dyDescent="0.3">
      <c r="A17" s="4">
        <v>45200</v>
      </c>
      <c r="B17" s="5">
        <v>186494.72</v>
      </c>
      <c r="C17" s="5">
        <v>215551.33</v>
      </c>
      <c r="D17" s="6">
        <v>-29056.61</v>
      </c>
      <c r="E17" s="5">
        <v>155888.65</v>
      </c>
      <c r="F17" s="5">
        <v>130782.79</v>
      </c>
      <c r="G17" s="7">
        <v>25105.86</v>
      </c>
      <c r="H17" s="14"/>
      <c r="I17" s="14"/>
      <c r="J17" s="14"/>
      <c r="K17" s="14"/>
      <c r="L17" s="14"/>
      <c r="M17" s="14"/>
      <c r="N17" s="14"/>
      <c r="O17" s="14"/>
    </row>
    <row r="18" spans="1:15" ht="15.6" x14ac:dyDescent="0.3">
      <c r="A18" s="4">
        <v>45170</v>
      </c>
      <c r="B18" s="5">
        <v>228678.76</v>
      </c>
      <c r="C18" s="5">
        <v>255370.92</v>
      </c>
      <c r="D18" s="6">
        <v>-26692.16</v>
      </c>
      <c r="E18" s="5">
        <v>184018.46</v>
      </c>
      <c r="F18" s="5">
        <v>163705.81</v>
      </c>
      <c r="G18" s="7">
        <v>20312.650000000001</v>
      </c>
    </row>
    <row r="19" spans="1:15" ht="15.6" x14ac:dyDescent="0.3">
      <c r="A19" s="4">
        <v>45139</v>
      </c>
      <c r="B19" s="5">
        <v>270587.17</v>
      </c>
      <c r="C19" s="5">
        <v>291207.82</v>
      </c>
      <c r="D19" s="6">
        <v>-20620.650000000001</v>
      </c>
      <c r="E19" s="5">
        <v>187966.34</v>
      </c>
      <c r="F19" s="5">
        <v>162949.39000000001</v>
      </c>
      <c r="G19" s="7">
        <v>25016.95</v>
      </c>
    </row>
    <row r="20" spans="1:15" ht="15.6" x14ac:dyDescent="0.3">
      <c r="A20" s="4">
        <v>45108</v>
      </c>
      <c r="B20" s="5">
        <v>215974.66</v>
      </c>
      <c r="C20" s="5">
        <v>202052.65</v>
      </c>
      <c r="D20" s="7">
        <v>13922.01</v>
      </c>
      <c r="E20" s="5">
        <v>168838.84</v>
      </c>
      <c r="F20" s="5">
        <v>170023.17</v>
      </c>
      <c r="G20" s="6">
        <v>-1184.33</v>
      </c>
    </row>
    <row r="21" spans="1:15" ht="15.6" x14ac:dyDescent="0.3">
      <c r="A21" s="4">
        <v>45078</v>
      </c>
      <c r="B21" s="5">
        <v>235250.76</v>
      </c>
      <c r="C21" s="5">
        <v>208000.75</v>
      </c>
      <c r="D21" s="7">
        <v>27250.01</v>
      </c>
      <c r="E21" s="5">
        <v>152605.69</v>
      </c>
      <c r="F21" s="5">
        <v>148147.46</v>
      </c>
      <c r="G21" s="7">
        <v>4458.2299999999996</v>
      </c>
    </row>
    <row r="22" spans="1:15" ht="15.6" x14ac:dyDescent="0.3">
      <c r="A22" s="4">
        <v>45047</v>
      </c>
      <c r="B22" s="5">
        <v>236945.55</v>
      </c>
      <c r="C22" s="5">
        <v>209089.07</v>
      </c>
      <c r="D22" s="7">
        <v>27856.48</v>
      </c>
      <c r="E22" s="5">
        <v>135524.29</v>
      </c>
      <c r="F22" s="5">
        <v>138830.64000000001</v>
      </c>
      <c r="G22" s="6">
        <v>-3306.35</v>
      </c>
    </row>
    <row r="23" spans="1:15" ht="15.6" x14ac:dyDescent="0.3">
      <c r="A23" s="4">
        <v>45017</v>
      </c>
      <c r="B23" s="5">
        <v>129039.75</v>
      </c>
      <c r="C23" s="5">
        <v>123327.95</v>
      </c>
      <c r="D23" s="7">
        <v>5711.8</v>
      </c>
      <c r="E23" s="5">
        <v>107083.72</v>
      </c>
      <c r="F23" s="5">
        <v>104867.15</v>
      </c>
      <c r="G23" s="7">
        <v>2216.5700000000002</v>
      </c>
    </row>
    <row r="24" spans="1:15" ht="15.6" x14ac:dyDescent="0.3">
      <c r="A24" s="4">
        <v>44986</v>
      </c>
      <c r="B24" s="5">
        <v>175539.06</v>
      </c>
      <c r="C24" s="5">
        <v>173541.36</v>
      </c>
      <c r="D24" s="7">
        <v>1997.7</v>
      </c>
      <c r="E24" s="5">
        <v>139074.82</v>
      </c>
      <c r="F24" s="5">
        <v>108526.05</v>
      </c>
      <c r="G24" s="7">
        <v>30548.77</v>
      </c>
    </row>
    <row r="25" spans="1:15" ht="15.6" x14ac:dyDescent="0.3">
      <c r="A25" s="4">
        <v>44958</v>
      </c>
      <c r="B25" s="5">
        <v>162167.67000000001</v>
      </c>
      <c r="C25" s="5">
        <v>173258.31</v>
      </c>
      <c r="D25" s="6">
        <v>-11090.64</v>
      </c>
      <c r="E25" s="5">
        <v>130472.45</v>
      </c>
      <c r="F25" s="5">
        <v>111233.17</v>
      </c>
      <c r="G25" s="7">
        <v>19239.28</v>
      </c>
    </row>
    <row r="26" spans="1:15" ht="15.6" x14ac:dyDescent="0.3">
      <c r="A26" s="4">
        <v>44927</v>
      </c>
      <c r="B26" s="5">
        <v>155345.35</v>
      </c>
      <c r="C26" s="5">
        <v>196810.08</v>
      </c>
      <c r="D26" s="6">
        <v>-41464.730000000003</v>
      </c>
      <c r="E26" s="5">
        <v>143909.70000000001</v>
      </c>
      <c r="F26" s="5">
        <v>110497.85</v>
      </c>
      <c r="G26" s="7">
        <v>33411.85</v>
      </c>
    </row>
    <row r="27" spans="1:15" ht="15.6" x14ac:dyDescent="0.3">
      <c r="A27" s="4">
        <v>44896</v>
      </c>
      <c r="B27" s="5">
        <v>139091.4</v>
      </c>
      <c r="C27" s="5">
        <v>153322.49</v>
      </c>
      <c r="D27" s="6">
        <v>-14231.09</v>
      </c>
      <c r="E27" s="5">
        <v>136300.97</v>
      </c>
      <c r="F27" s="5">
        <v>112141.84</v>
      </c>
      <c r="G27" s="7">
        <v>24159.13</v>
      </c>
    </row>
    <row r="28" spans="1:15" ht="15.6" x14ac:dyDescent="0.3">
      <c r="A28" s="4">
        <v>44866</v>
      </c>
      <c r="B28" s="5">
        <v>221844.65</v>
      </c>
      <c r="C28" s="5">
        <v>199298.31</v>
      </c>
      <c r="D28" s="7">
        <v>22546.34</v>
      </c>
      <c r="E28" s="5">
        <v>127432.18</v>
      </c>
      <c r="F28" s="5">
        <v>133733.5</v>
      </c>
      <c r="G28" s="6">
        <v>-6301.32</v>
      </c>
    </row>
    <row r="29" spans="1:15" ht="15.6" x14ac:dyDescent="0.3">
      <c r="A29" s="4">
        <v>44835</v>
      </c>
      <c r="B29" s="5">
        <v>178270.46</v>
      </c>
      <c r="C29" s="5">
        <v>178759.52</v>
      </c>
      <c r="D29" s="8">
        <v>-489.06</v>
      </c>
      <c r="E29" s="5">
        <v>101182.03</v>
      </c>
      <c r="F29" s="5">
        <v>91905.06</v>
      </c>
      <c r="G29" s="7">
        <v>9276.9699999999993</v>
      </c>
    </row>
    <row r="30" spans="1:15" ht="15.6" x14ac:dyDescent="0.3">
      <c r="A30" s="4">
        <v>44805</v>
      </c>
      <c r="B30" s="5">
        <v>191146.65</v>
      </c>
      <c r="C30" s="5">
        <v>209454.95</v>
      </c>
      <c r="D30" s="6">
        <v>-18308.3</v>
      </c>
      <c r="E30" s="5">
        <v>161757.96</v>
      </c>
      <c r="F30" s="5">
        <v>147638.21</v>
      </c>
      <c r="G30" s="7">
        <v>14119.75</v>
      </c>
    </row>
    <row r="31" spans="1:15" ht="15.6" x14ac:dyDescent="0.3">
      <c r="A31" s="4">
        <v>44774</v>
      </c>
      <c r="B31" s="5">
        <v>193337.27</v>
      </c>
      <c r="C31" s="5">
        <v>171311.65</v>
      </c>
      <c r="D31" s="7">
        <v>22025.62</v>
      </c>
      <c r="E31" s="5">
        <v>117263.25</v>
      </c>
      <c r="F31" s="5">
        <v>124331.88</v>
      </c>
      <c r="G31" s="6">
        <v>-7068.63</v>
      </c>
    </row>
    <row r="32" spans="1:15" ht="15.6" x14ac:dyDescent="0.3">
      <c r="A32" s="4">
        <v>44743</v>
      </c>
      <c r="B32" s="5">
        <v>143497.20000000001</v>
      </c>
      <c r="C32" s="5">
        <v>150064.91</v>
      </c>
      <c r="D32" s="6">
        <v>-6567.71</v>
      </c>
      <c r="E32" s="5">
        <v>120405.31</v>
      </c>
      <c r="F32" s="5">
        <v>109859.29</v>
      </c>
      <c r="G32" s="7">
        <v>10546.02</v>
      </c>
    </row>
    <row r="33" spans="1:7" ht="15.6" x14ac:dyDescent="0.3">
      <c r="A33" s="4">
        <v>44713</v>
      </c>
      <c r="B33" s="5">
        <v>120951.61</v>
      </c>
      <c r="C33" s="5">
        <v>179063.98</v>
      </c>
      <c r="D33" s="6">
        <v>-58112.37</v>
      </c>
      <c r="E33" s="5">
        <v>134086.34</v>
      </c>
      <c r="F33" s="5">
        <v>87487.11</v>
      </c>
      <c r="G33" s="7">
        <v>46599.23</v>
      </c>
    </row>
    <row r="34" spans="1:7" ht="15.6" x14ac:dyDescent="0.3">
      <c r="A34" s="4">
        <v>44682</v>
      </c>
      <c r="B34" s="5">
        <v>184378.97</v>
      </c>
      <c r="C34" s="5">
        <v>238671.44</v>
      </c>
      <c r="D34" s="6">
        <v>-54292.47</v>
      </c>
      <c r="E34" s="5">
        <v>148569.75</v>
      </c>
      <c r="F34" s="5">
        <v>97734.21</v>
      </c>
      <c r="G34" s="7">
        <v>50835.54</v>
      </c>
    </row>
    <row r="35" spans="1:7" ht="15.6" x14ac:dyDescent="0.3">
      <c r="A35" s="4">
        <v>44652</v>
      </c>
      <c r="B35" s="5">
        <v>147478.46</v>
      </c>
      <c r="C35" s="5">
        <v>188131.17</v>
      </c>
      <c r="D35" s="6">
        <v>-40652.71</v>
      </c>
      <c r="E35" s="5">
        <v>141508.10999999999</v>
      </c>
      <c r="F35" s="5">
        <v>111638.59</v>
      </c>
      <c r="G35" s="7">
        <v>29869.52</v>
      </c>
    </row>
    <row r="36" spans="1:7" ht="15.6" x14ac:dyDescent="0.3">
      <c r="A36" s="4">
        <v>44621</v>
      </c>
      <c r="B36" s="5">
        <v>203610.95</v>
      </c>
      <c r="C36" s="5">
        <v>246892.26</v>
      </c>
      <c r="D36" s="6">
        <v>-43281.31</v>
      </c>
      <c r="E36" s="5">
        <v>171963.59</v>
      </c>
      <c r="F36" s="5">
        <v>132286.56</v>
      </c>
      <c r="G36" s="7">
        <v>39677.03</v>
      </c>
    </row>
    <row r="37" spans="1:7" ht="15.6" x14ac:dyDescent="0.3">
      <c r="A37" s="4">
        <v>44593</v>
      </c>
      <c r="B37" s="5">
        <v>136263.82</v>
      </c>
      <c r="C37" s="5">
        <v>181983.89</v>
      </c>
      <c r="D37" s="6">
        <v>-45720.07</v>
      </c>
      <c r="E37" s="5">
        <v>145477.51</v>
      </c>
      <c r="F37" s="5">
        <v>103393.44</v>
      </c>
      <c r="G37" s="7">
        <v>42084.07</v>
      </c>
    </row>
    <row r="38" spans="1:7" ht="15.6" x14ac:dyDescent="0.3">
      <c r="A38" s="4">
        <v>44562</v>
      </c>
      <c r="B38" s="5">
        <v>141177.65</v>
      </c>
      <c r="C38" s="5">
        <v>182524</v>
      </c>
      <c r="D38" s="6">
        <v>-41346.35</v>
      </c>
      <c r="E38" s="5">
        <v>141934.87</v>
      </c>
      <c r="F38" s="5">
        <v>120006.47</v>
      </c>
      <c r="G38" s="7">
        <v>21928.400000000001</v>
      </c>
    </row>
    <row r="39" spans="1:7" ht="15.6" x14ac:dyDescent="0.3">
      <c r="A39" s="4">
        <v>44531</v>
      </c>
      <c r="B39" s="5">
        <v>146073.9</v>
      </c>
      <c r="C39" s="5">
        <v>181567.49</v>
      </c>
      <c r="D39" s="6">
        <v>-35493.589999999997</v>
      </c>
      <c r="E39" s="5">
        <v>136077.68</v>
      </c>
      <c r="F39" s="5">
        <v>104846.63</v>
      </c>
      <c r="G39" s="7">
        <v>31231.05</v>
      </c>
    </row>
    <row r="40" spans="1:7" ht="15.6" x14ac:dyDescent="0.3">
      <c r="A40" s="4">
        <v>44501</v>
      </c>
      <c r="B40" s="5">
        <v>204204.04</v>
      </c>
      <c r="C40" s="5">
        <v>244105.96</v>
      </c>
      <c r="D40" s="6">
        <v>-39901.919999999998</v>
      </c>
      <c r="E40" s="5">
        <v>136049.57999999999</v>
      </c>
      <c r="F40" s="5">
        <v>105489.31</v>
      </c>
      <c r="G40" s="7">
        <v>30560.27</v>
      </c>
    </row>
    <row r="41" spans="1:7" ht="15.6" x14ac:dyDescent="0.3">
      <c r="A41" s="4">
        <v>44470</v>
      </c>
      <c r="B41" s="5">
        <v>185566.83</v>
      </c>
      <c r="C41" s="5">
        <v>211139.02</v>
      </c>
      <c r="D41" s="6">
        <v>-25572.19</v>
      </c>
      <c r="E41" s="5">
        <v>151607.74</v>
      </c>
      <c r="F41" s="5">
        <v>147136.75</v>
      </c>
      <c r="G41" s="7">
        <v>4470.99</v>
      </c>
    </row>
    <row r="42" spans="1:7" ht="15.6" x14ac:dyDescent="0.3">
      <c r="A42" s="4">
        <v>44440</v>
      </c>
      <c r="B42" s="5">
        <v>217636.41</v>
      </c>
      <c r="C42" s="5">
        <v>216722.64</v>
      </c>
      <c r="D42" s="9">
        <v>913.77</v>
      </c>
      <c r="E42" s="5">
        <v>144147.32999999999</v>
      </c>
      <c r="F42" s="5">
        <v>138198.48000000001</v>
      </c>
      <c r="G42" s="7">
        <v>5948.85</v>
      </c>
    </row>
    <row r="43" spans="1:7" ht="15.6" x14ac:dyDescent="0.3">
      <c r="A43" s="4">
        <v>44409</v>
      </c>
      <c r="B43" s="5">
        <v>175168.36</v>
      </c>
      <c r="C43" s="5">
        <v>177736.88</v>
      </c>
      <c r="D43" s="6">
        <v>-2568.52</v>
      </c>
      <c r="E43" s="5">
        <v>131185.18</v>
      </c>
      <c r="F43" s="5">
        <v>124290.49</v>
      </c>
      <c r="G43" s="7">
        <v>6894.69</v>
      </c>
    </row>
    <row r="44" spans="1:7" ht="15.6" x14ac:dyDescent="0.3">
      <c r="A44" s="4">
        <v>44378</v>
      </c>
      <c r="B44" s="5">
        <v>125896.68</v>
      </c>
      <c r="C44" s="5">
        <v>149090.07</v>
      </c>
      <c r="D44" s="6">
        <v>-23193.39</v>
      </c>
      <c r="E44" s="5">
        <v>117910.1</v>
      </c>
      <c r="F44" s="5">
        <v>99516.18</v>
      </c>
      <c r="G44" s="7">
        <v>18393.919999999998</v>
      </c>
    </row>
    <row r="45" spans="1:7" ht="15.6" x14ac:dyDescent="0.3">
      <c r="A45" s="4">
        <v>44348</v>
      </c>
      <c r="B45" s="5">
        <v>170188.95</v>
      </c>
      <c r="C45" s="5">
        <v>170214.84</v>
      </c>
      <c r="D45" s="8">
        <v>-25.89</v>
      </c>
      <c r="E45" s="5">
        <v>114289.67</v>
      </c>
      <c r="F45" s="5">
        <v>107246.16</v>
      </c>
      <c r="G45" s="7">
        <v>7043.51</v>
      </c>
    </row>
    <row r="46" spans="1:7" ht="15.6" x14ac:dyDescent="0.3">
      <c r="A46" s="4">
        <v>44317</v>
      </c>
      <c r="B46" s="5">
        <v>166976.74</v>
      </c>
      <c r="C46" s="5">
        <v>172992.08</v>
      </c>
      <c r="D46" s="6">
        <v>-6015.34</v>
      </c>
      <c r="E46" s="5">
        <v>105544.29</v>
      </c>
      <c r="F46" s="5">
        <v>103477.06</v>
      </c>
      <c r="G46" s="7">
        <v>2067.23</v>
      </c>
    </row>
    <row r="47" spans="1:7" ht="15.6" x14ac:dyDescent="0.3">
      <c r="A47" s="4">
        <v>44287</v>
      </c>
      <c r="B47" s="5">
        <v>133795.76999999999</v>
      </c>
      <c r="C47" s="5">
        <v>145835.20000000001</v>
      </c>
      <c r="D47" s="6">
        <v>-12039.43</v>
      </c>
      <c r="E47" s="5">
        <v>97884.58</v>
      </c>
      <c r="F47" s="5">
        <v>86524.7</v>
      </c>
      <c r="G47" s="7">
        <v>11359.88</v>
      </c>
    </row>
    <row r="48" spans="1:7" ht="15.6" x14ac:dyDescent="0.3">
      <c r="A48" s="4">
        <v>44256</v>
      </c>
      <c r="B48" s="5">
        <v>190759.51</v>
      </c>
      <c r="C48" s="5">
        <v>189514.29</v>
      </c>
      <c r="D48" s="7">
        <v>1245.22</v>
      </c>
      <c r="E48" s="5">
        <v>113745.81</v>
      </c>
      <c r="F48" s="5">
        <v>108541.39</v>
      </c>
      <c r="G48" s="7">
        <v>5204.42</v>
      </c>
    </row>
    <row r="49" spans="1:7" ht="15.6" x14ac:dyDescent="0.3">
      <c r="A49" s="4">
        <v>44228</v>
      </c>
      <c r="B49" s="5">
        <v>223030.67</v>
      </c>
      <c r="C49" s="5">
        <v>180986.21</v>
      </c>
      <c r="D49" s="7">
        <v>42044.46</v>
      </c>
      <c r="E49" s="5">
        <v>104175.16</v>
      </c>
      <c r="F49" s="5">
        <v>120533.26</v>
      </c>
      <c r="G49" s="6">
        <v>-16358.1</v>
      </c>
    </row>
    <row r="50" spans="1:7" ht="15.6" x14ac:dyDescent="0.3">
      <c r="A50" s="4">
        <v>44197</v>
      </c>
      <c r="B50" s="5">
        <v>168241.42</v>
      </c>
      <c r="C50" s="5">
        <v>159260.60999999999</v>
      </c>
      <c r="D50" s="7">
        <v>8980.81</v>
      </c>
      <c r="E50" s="5">
        <v>105747.49</v>
      </c>
      <c r="F50" s="5">
        <v>117718.03</v>
      </c>
      <c r="G50" s="6">
        <v>-11970.54</v>
      </c>
    </row>
    <row r="51" spans="1:7" ht="15.6" x14ac:dyDescent="0.3">
      <c r="A51" s="4">
        <v>44166</v>
      </c>
      <c r="B51" s="5">
        <v>182528.47</v>
      </c>
      <c r="C51" s="5">
        <v>134304.53</v>
      </c>
      <c r="D51" s="7">
        <v>48223.94</v>
      </c>
      <c r="E51" s="5">
        <v>84739.8</v>
      </c>
      <c r="F51" s="5">
        <v>122033.33</v>
      </c>
      <c r="G51" s="6">
        <v>-37293.53</v>
      </c>
    </row>
    <row r="52" spans="1:7" ht="15.6" x14ac:dyDescent="0.3">
      <c r="A52" s="4">
        <v>44136</v>
      </c>
      <c r="B52" s="5">
        <v>259779.42</v>
      </c>
      <c r="C52" s="5">
        <v>194462.29</v>
      </c>
      <c r="D52" s="7">
        <v>65317.13</v>
      </c>
      <c r="E52" s="5">
        <v>71778.070000000007</v>
      </c>
      <c r="F52" s="5">
        <v>120097.24</v>
      </c>
      <c r="G52" s="6">
        <v>-48319.17</v>
      </c>
    </row>
    <row r="53" spans="1:7" ht="15.6" x14ac:dyDescent="0.3">
      <c r="A53" s="4">
        <v>44105</v>
      </c>
      <c r="B53" s="5">
        <v>136822.19</v>
      </c>
      <c r="C53" s="5">
        <v>122284.79</v>
      </c>
      <c r="D53" s="7">
        <v>14537.4</v>
      </c>
      <c r="E53" s="5">
        <v>69356.56</v>
      </c>
      <c r="F53" s="5">
        <v>86675</v>
      </c>
      <c r="G53" s="6">
        <v>-17318.439999999999</v>
      </c>
    </row>
    <row r="54" spans="1:7" ht="15.6" x14ac:dyDescent="0.3">
      <c r="A54" s="4">
        <v>44075</v>
      </c>
      <c r="B54" s="5">
        <v>127201.38</v>
      </c>
      <c r="C54" s="5">
        <v>138612.07</v>
      </c>
      <c r="D54" s="6">
        <v>-11410.69</v>
      </c>
      <c r="E54" s="5">
        <v>91029.48</v>
      </c>
      <c r="F54" s="5">
        <v>90919.18</v>
      </c>
      <c r="G54" s="9">
        <v>110.3</v>
      </c>
    </row>
    <row r="55" spans="1:7" ht="15.6" x14ac:dyDescent="0.3">
      <c r="A55" s="4">
        <v>44044</v>
      </c>
      <c r="B55" s="5">
        <v>131434.85</v>
      </c>
      <c r="C55" s="5">
        <v>115684.99</v>
      </c>
      <c r="D55" s="7">
        <v>15749.86</v>
      </c>
      <c r="E55" s="5">
        <v>77599.64</v>
      </c>
      <c r="F55" s="5">
        <v>88646.42</v>
      </c>
      <c r="G55" s="6">
        <v>-11046.78</v>
      </c>
    </row>
    <row r="56" spans="1:7" ht="15.6" x14ac:dyDescent="0.3">
      <c r="A56" s="4">
        <v>44013</v>
      </c>
      <c r="B56" s="5">
        <v>113501.55</v>
      </c>
      <c r="C56" s="5">
        <v>111011.36</v>
      </c>
      <c r="D56" s="7">
        <v>2490.19</v>
      </c>
      <c r="E56" s="5">
        <v>89373.83</v>
      </c>
      <c r="F56" s="5">
        <v>99381.71</v>
      </c>
      <c r="G56" s="6">
        <v>-10007.879999999999</v>
      </c>
    </row>
    <row r="57" spans="1:7" ht="15.6" x14ac:dyDescent="0.3">
      <c r="A57" s="4">
        <v>43983</v>
      </c>
      <c r="B57" s="5">
        <v>155215.79999999999</v>
      </c>
      <c r="C57" s="5">
        <v>149722.85</v>
      </c>
      <c r="D57" s="7">
        <v>5492.95</v>
      </c>
      <c r="E57" s="5">
        <v>100174.07</v>
      </c>
      <c r="F57" s="5">
        <v>97739.67</v>
      </c>
      <c r="G57" s="7">
        <v>2434.4</v>
      </c>
    </row>
    <row r="58" spans="1:7" ht="15.6" x14ac:dyDescent="0.3">
      <c r="A58" s="4">
        <v>43952</v>
      </c>
      <c r="B58" s="5">
        <v>155977.41</v>
      </c>
      <c r="C58" s="5">
        <v>142062.92000000001</v>
      </c>
      <c r="D58" s="7">
        <v>13914.49</v>
      </c>
      <c r="E58" s="5">
        <v>87531.66</v>
      </c>
      <c r="F58" s="5">
        <v>75238.47</v>
      </c>
      <c r="G58" s="7">
        <v>12293.19</v>
      </c>
    </row>
    <row r="59" spans="1:7" ht="15.6" x14ac:dyDescent="0.3">
      <c r="A59" s="4">
        <v>43922</v>
      </c>
      <c r="B59" s="5">
        <v>122483.01</v>
      </c>
      <c r="C59" s="5">
        <v>127691.51</v>
      </c>
      <c r="D59" s="6">
        <v>-5208.5</v>
      </c>
      <c r="E59" s="5">
        <v>75066.03</v>
      </c>
      <c r="F59" s="5">
        <v>75183.03</v>
      </c>
      <c r="G59" s="8">
        <v>-117</v>
      </c>
    </row>
    <row r="60" spans="1:7" ht="15.6" x14ac:dyDescent="0.3">
      <c r="A60" s="4">
        <v>43891</v>
      </c>
      <c r="B60" s="5">
        <v>154904.51</v>
      </c>
      <c r="C60" s="5">
        <v>220721.21</v>
      </c>
      <c r="D60" s="6">
        <v>-65816.7</v>
      </c>
      <c r="E60" s="5">
        <v>157856.93</v>
      </c>
      <c r="F60" s="5">
        <v>102261.75</v>
      </c>
      <c r="G60" s="7">
        <v>55595.18</v>
      </c>
    </row>
    <row r="61" spans="1:7" ht="15.6" x14ac:dyDescent="0.3">
      <c r="A61" s="4">
        <v>43862</v>
      </c>
      <c r="B61" s="5">
        <v>114891.25</v>
      </c>
      <c r="C61" s="5">
        <v>127575.55</v>
      </c>
      <c r="D61" s="6">
        <v>-12684.3</v>
      </c>
      <c r="E61" s="5">
        <v>93843.520000000004</v>
      </c>
      <c r="F61" s="5">
        <v>76910.490000000005</v>
      </c>
      <c r="G61" s="7">
        <v>16933.03</v>
      </c>
    </row>
    <row r="62" spans="1:7" ht="15.6" x14ac:dyDescent="0.3">
      <c r="A62" s="4">
        <v>43831</v>
      </c>
      <c r="B62" s="5">
        <v>107812.65</v>
      </c>
      <c r="C62" s="5">
        <v>113172.16</v>
      </c>
      <c r="D62" s="6">
        <v>-5359.51</v>
      </c>
      <c r="E62" s="5">
        <v>91361.34</v>
      </c>
      <c r="F62" s="5">
        <v>90287.85</v>
      </c>
      <c r="G62" s="7">
        <v>1073.49</v>
      </c>
    </row>
    <row r="63" spans="1:7" ht="15.6" x14ac:dyDescent="0.3">
      <c r="A63" s="4">
        <v>43800</v>
      </c>
      <c r="B63" s="5">
        <v>99178.1</v>
      </c>
      <c r="C63" s="5">
        <v>98483.98</v>
      </c>
      <c r="D63" s="9">
        <v>694.12</v>
      </c>
      <c r="E63" s="5">
        <v>65743.09</v>
      </c>
      <c r="F63" s="5">
        <v>66483.850000000006</v>
      </c>
      <c r="G63" s="8">
        <v>-740.76</v>
      </c>
    </row>
    <row r="64" spans="1:7" ht="15.6" x14ac:dyDescent="0.3">
      <c r="A64" s="4">
        <v>43770</v>
      </c>
      <c r="B64" s="5">
        <v>149792.41</v>
      </c>
      <c r="C64" s="5">
        <v>136867.48000000001</v>
      </c>
      <c r="D64" s="7">
        <v>12924.93</v>
      </c>
      <c r="E64" s="5">
        <v>76227.97</v>
      </c>
      <c r="F64" s="5">
        <v>84198.26</v>
      </c>
      <c r="G64" s="6">
        <v>-7970.29</v>
      </c>
    </row>
    <row r="65" spans="1:7" ht="15.6" x14ac:dyDescent="0.3">
      <c r="A65" s="4">
        <v>43739</v>
      </c>
      <c r="B65" s="5">
        <v>116236.18</v>
      </c>
      <c r="C65" s="5">
        <v>107640.52</v>
      </c>
      <c r="D65" s="7">
        <v>8595.66</v>
      </c>
      <c r="E65" s="5">
        <v>81036.58</v>
      </c>
      <c r="F65" s="5">
        <v>76278.100000000006</v>
      </c>
      <c r="G65" s="7">
        <v>4758.4799999999996</v>
      </c>
    </row>
    <row r="66" spans="1:7" ht="15.6" x14ac:dyDescent="0.3">
      <c r="A66" s="4">
        <v>43709</v>
      </c>
      <c r="B66" s="5">
        <v>103760.72</v>
      </c>
      <c r="C66" s="5">
        <v>110384.77</v>
      </c>
      <c r="D66" s="6">
        <v>-6624.05</v>
      </c>
      <c r="E66" s="5">
        <v>84873.73</v>
      </c>
      <c r="F66" s="5">
        <v>72382.92</v>
      </c>
      <c r="G66" s="7">
        <v>12490.81</v>
      </c>
    </row>
    <row r="67" spans="1:7" ht="15.6" x14ac:dyDescent="0.3">
      <c r="A67" s="4">
        <v>43678</v>
      </c>
      <c r="B67" s="5">
        <v>108529.84</v>
      </c>
      <c r="C67" s="5">
        <v>123358.6</v>
      </c>
      <c r="D67" s="6">
        <v>-14828.76</v>
      </c>
      <c r="E67" s="5">
        <v>87205.37</v>
      </c>
      <c r="F67" s="5">
        <v>66271.78</v>
      </c>
      <c r="G67" s="7">
        <v>20933.59</v>
      </c>
    </row>
    <row r="68" spans="1:7" ht="15.6" x14ac:dyDescent="0.3">
      <c r="A68" s="4">
        <v>43647</v>
      </c>
      <c r="B68" s="5">
        <v>92246.74</v>
      </c>
      <c r="C68" s="5">
        <v>109116.87</v>
      </c>
      <c r="D68" s="6">
        <v>-16870.13</v>
      </c>
      <c r="E68" s="5">
        <v>92650.09</v>
      </c>
      <c r="F68" s="5">
        <v>72255.570000000007</v>
      </c>
      <c r="G68" s="7">
        <v>20394.52</v>
      </c>
    </row>
    <row r="69" spans="1:7" ht="15.6" x14ac:dyDescent="0.3">
      <c r="A69" s="4">
        <v>43617</v>
      </c>
      <c r="B69" s="5">
        <v>98712.03</v>
      </c>
      <c r="C69" s="5">
        <v>99400.53</v>
      </c>
      <c r="D69" s="8">
        <v>-688.5</v>
      </c>
      <c r="E69" s="5">
        <v>58637.91</v>
      </c>
      <c r="F69" s="5">
        <v>54994.6</v>
      </c>
      <c r="G69" s="7">
        <v>3643.31</v>
      </c>
    </row>
    <row r="70" spans="1:7" ht="15.6" x14ac:dyDescent="0.3">
      <c r="A70" s="4">
        <v>43586</v>
      </c>
      <c r="B70" s="5">
        <v>131468.97</v>
      </c>
      <c r="C70" s="5">
        <v>133604.82</v>
      </c>
      <c r="D70" s="6">
        <v>-2135.85</v>
      </c>
      <c r="E70" s="5">
        <v>85285.17</v>
      </c>
      <c r="F70" s="5">
        <v>79968.83</v>
      </c>
      <c r="G70" s="7">
        <v>5316.34</v>
      </c>
    </row>
    <row r="71" spans="1:7" ht="15.6" x14ac:dyDescent="0.3">
      <c r="A71" s="4">
        <v>43556</v>
      </c>
      <c r="B71" s="5">
        <v>102562.51</v>
      </c>
      <c r="C71" s="5">
        <v>89812.96</v>
      </c>
      <c r="D71" s="7">
        <v>12749.55</v>
      </c>
      <c r="E71" s="5">
        <v>66294.61</v>
      </c>
      <c r="F71" s="5">
        <v>70514.070000000007</v>
      </c>
      <c r="G71" s="6">
        <v>-4219.46</v>
      </c>
    </row>
    <row r="72" spans="1:7" ht="15.6" x14ac:dyDescent="0.3">
      <c r="A72" s="4">
        <v>43525</v>
      </c>
      <c r="B72" s="5">
        <v>143577.57999999999</v>
      </c>
      <c r="C72" s="5">
        <v>111206.15</v>
      </c>
      <c r="D72" s="7">
        <v>32371.43</v>
      </c>
      <c r="E72" s="5">
        <v>74638.289999999994</v>
      </c>
      <c r="F72" s="5">
        <v>88568.54</v>
      </c>
      <c r="G72" s="6">
        <v>-13930.25</v>
      </c>
    </row>
    <row r="73" spans="1:7" ht="15.6" x14ac:dyDescent="0.3">
      <c r="A73" s="4">
        <v>43497</v>
      </c>
      <c r="B73" s="5">
        <v>109909.66</v>
      </c>
      <c r="C73" s="5">
        <v>96345.09</v>
      </c>
      <c r="D73" s="7">
        <v>13564.57</v>
      </c>
      <c r="E73" s="5">
        <v>67192.45</v>
      </c>
      <c r="F73" s="5">
        <v>67758.34</v>
      </c>
      <c r="G73" s="8">
        <v>-565.89</v>
      </c>
    </row>
    <row r="74" spans="1:7" ht="15.6" x14ac:dyDescent="0.3">
      <c r="A74" s="4">
        <v>43466</v>
      </c>
      <c r="B74" s="5">
        <v>101801.24</v>
      </c>
      <c r="C74" s="5">
        <v>101673.57</v>
      </c>
      <c r="D74" s="9">
        <v>127.67</v>
      </c>
      <c r="E74" s="5">
        <v>76616.160000000003</v>
      </c>
      <c r="F74" s="5">
        <v>74469.289999999994</v>
      </c>
      <c r="G74" s="7">
        <v>2146.87</v>
      </c>
    </row>
    <row r="75" spans="1:7" ht="15.6" x14ac:dyDescent="0.3">
      <c r="A75" s="4">
        <v>43435</v>
      </c>
      <c r="B75" s="5">
        <v>82545.460000000006</v>
      </c>
      <c r="C75" s="5">
        <v>83648.83</v>
      </c>
      <c r="D75" s="6">
        <v>-1103.3699999999999</v>
      </c>
      <c r="E75" s="5">
        <v>64671.03</v>
      </c>
      <c r="F75" s="5">
        <v>64295.48</v>
      </c>
      <c r="G75" s="9">
        <v>375.55</v>
      </c>
    </row>
    <row r="76" spans="1:7" ht="15.6" x14ac:dyDescent="0.3">
      <c r="A76" s="4">
        <v>43405</v>
      </c>
      <c r="B76" s="5">
        <v>101299.44</v>
      </c>
      <c r="C76" s="5">
        <v>96365.33</v>
      </c>
      <c r="D76" s="7">
        <v>4934.1099999999997</v>
      </c>
      <c r="E76" s="5">
        <v>65526.96</v>
      </c>
      <c r="F76" s="5">
        <v>64217.49</v>
      </c>
      <c r="G76" s="7">
        <v>1309.47</v>
      </c>
    </row>
    <row r="77" spans="1:7" ht="15.6" x14ac:dyDescent="0.3">
      <c r="A77" s="4">
        <v>43374</v>
      </c>
      <c r="B77" s="5">
        <v>111037.68</v>
      </c>
      <c r="C77" s="5">
        <v>140238.88</v>
      </c>
      <c r="D77" s="6">
        <v>-29201.200000000001</v>
      </c>
      <c r="E77" s="5">
        <v>100992.39</v>
      </c>
      <c r="F77" s="5">
        <v>74958.490000000005</v>
      </c>
      <c r="G77" s="7">
        <v>26033.9</v>
      </c>
    </row>
    <row r="78" spans="1:7" ht="15.6" x14ac:dyDescent="0.3">
      <c r="A78" s="4">
        <v>43344</v>
      </c>
      <c r="B78" s="5">
        <v>113805.99</v>
      </c>
      <c r="C78" s="5">
        <v>123274.67</v>
      </c>
      <c r="D78" s="6">
        <v>-9468.68</v>
      </c>
      <c r="E78" s="5">
        <v>82989.11</v>
      </c>
      <c r="F78" s="5">
        <v>70485.070000000007</v>
      </c>
      <c r="G78" s="7">
        <v>12504.04</v>
      </c>
    </row>
    <row r="79" spans="1:7" ht="15.6" x14ac:dyDescent="0.3">
      <c r="A79" s="4">
        <v>43313</v>
      </c>
      <c r="B79" s="5">
        <v>101173.63</v>
      </c>
      <c r="C79" s="5">
        <v>103402.16</v>
      </c>
      <c r="D79" s="6">
        <v>-2228.5300000000002</v>
      </c>
      <c r="E79" s="5">
        <v>75784.39</v>
      </c>
      <c r="F79" s="5">
        <v>72961.67</v>
      </c>
      <c r="G79" s="7">
        <v>2822.72</v>
      </c>
    </row>
    <row r="80" spans="1:7" ht="15.6" x14ac:dyDescent="0.3">
      <c r="A80" s="4">
        <v>43282</v>
      </c>
      <c r="B80" s="5">
        <v>97483.65</v>
      </c>
      <c r="C80" s="5">
        <v>100252.4</v>
      </c>
      <c r="D80" s="6">
        <v>-2768.75</v>
      </c>
      <c r="E80" s="5">
        <v>74731.75</v>
      </c>
      <c r="F80" s="5">
        <v>70885.88</v>
      </c>
      <c r="G80" s="7">
        <v>3845.87</v>
      </c>
    </row>
    <row r="81" spans="1:7" ht="15.6" x14ac:dyDescent="0.3">
      <c r="A81" s="4">
        <v>43252</v>
      </c>
      <c r="B81" s="5">
        <v>109343.1</v>
      </c>
      <c r="C81" s="5">
        <v>119592.27</v>
      </c>
      <c r="D81" s="6">
        <v>-10249.17</v>
      </c>
      <c r="E81" s="5">
        <v>78930.3</v>
      </c>
      <c r="F81" s="5">
        <v>64784.15</v>
      </c>
      <c r="G81" s="7">
        <v>14146.15</v>
      </c>
    </row>
    <row r="82" spans="1:7" ht="15.6" x14ac:dyDescent="0.3">
      <c r="A82" s="4">
        <v>43221</v>
      </c>
      <c r="B82" s="5">
        <v>120914.92</v>
      </c>
      <c r="C82" s="5">
        <v>133274.63</v>
      </c>
      <c r="D82" s="6">
        <v>-12359.71</v>
      </c>
      <c r="E82" s="5">
        <v>87103.11</v>
      </c>
      <c r="F82" s="5">
        <v>72048.63</v>
      </c>
      <c r="G82" s="7">
        <v>15054.48</v>
      </c>
    </row>
    <row r="83" spans="1:7" ht="15.6" x14ac:dyDescent="0.3">
      <c r="A83" s="4">
        <v>43191</v>
      </c>
      <c r="B83" s="5">
        <v>92062.09</v>
      </c>
      <c r="C83" s="5">
        <v>101682.65</v>
      </c>
      <c r="D83" s="6">
        <v>-9620.56</v>
      </c>
      <c r="E83" s="5">
        <v>70705.509999999995</v>
      </c>
      <c r="F83" s="5">
        <v>62041.63</v>
      </c>
      <c r="G83" s="7">
        <v>8663.8799999999992</v>
      </c>
    </row>
    <row r="84" spans="1:7" ht="15.6" x14ac:dyDescent="0.3">
      <c r="A84" s="4">
        <v>43160</v>
      </c>
      <c r="B84" s="5">
        <v>118876.79</v>
      </c>
      <c r="C84" s="5">
        <v>110971.94</v>
      </c>
      <c r="D84" s="7">
        <v>7904.85</v>
      </c>
      <c r="E84" s="5">
        <v>79303.179999999993</v>
      </c>
      <c r="F84" s="5">
        <v>72609.27</v>
      </c>
      <c r="G84" s="7">
        <v>6693.91</v>
      </c>
    </row>
    <row r="85" spans="1:7" ht="15.6" x14ac:dyDescent="0.3">
      <c r="A85" s="4">
        <v>43132</v>
      </c>
      <c r="B85" s="5">
        <v>101881.52</v>
      </c>
      <c r="C85" s="5">
        <v>120500.67</v>
      </c>
      <c r="D85" s="6">
        <v>-18619.150000000001</v>
      </c>
      <c r="E85" s="5">
        <v>82216.56</v>
      </c>
      <c r="F85" s="5">
        <v>64403.55</v>
      </c>
      <c r="G85" s="7">
        <v>17813.009999999998</v>
      </c>
    </row>
    <row r="86" spans="1:7" ht="15.6" x14ac:dyDescent="0.3">
      <c r="A86" s="4">
        <v>43101</v>
      </c>
      <c r="B86" s="5">
        <v>134222.01</v>
      </c>
      <c r="C86" s="5">
        <v>124654.01</v>
      </c>
      <c r="D86" s="7">
        <v>9568</v>
      </c>
      <c r="E86" s="5">
        <v>93029.54</v>
      </c>
      <c r="F86" s="5">
        <v>92630.81</v>
      </c>
      <c r="G86" s="9">
        <v>398.73</v>
      </c>
    </row>
    <row r="87" spans="1:7" ht="15.6" x14ac:dyDescent="0.3">
      <c r="A87" s="4">
        <v>43070</v>
      </c>
      <c r="B87" s="5">
        <v>96087.52</v>
      </c>
      <c r="C87" s="5">
        <v>102499.09</v>
      </c>
      <c r="D87" s="6">
        <v>-6411.57</v>
      </c>
      <c r="E87" s="5">
        <v>76814.06</v>
      </c>
      <c r="F87" s="5">
        <v>68671.179999999993</v>
      </c>
      <c r="G87" s="7">
        <v>8142.88</v>
      </c>
    </row>
    <row r="88" spans="1:7" ht="15.6" x14ac:dyDescent="0.3">
      <c r="A88" s="4">
        <v>43040</v>
      </c>
      <c r="B88" s="5">
        <v>132245.68</v>
      </c>
      <c r="C88" s="5">
        <v>145760.46</v>
      </c>
      <c r="D88" s="6">
        <v>-13514.78</v>
      </c>
      <c r="E88" s="5">
        <v>89605.94</v>
      </c>
      <c r="F88" s="5">
        <v>80362.73</v>
      </c>
      <c r="G88" s="7">
        <v>9243.2099999999991</v>
      </c>
    </row>
    <row r="89" spans="1:7" ht="15.6" x14ac:dyDescent="0.3">
      <c r="A89" s="4">
        <v>43009</v>
      </c>
      <c r="B89" s="5">
        <v>103827.67</v>
      </c>
      <c r="C89" s="5">
        <v>111654.2</v>
      </c>
      <c r="D89" s="6">
        <v>-7826.53</v>
      </c>
      <c r="E89" s="5">
        <v>74713.94</v>
      </c>
      <c r="F89" s="5">
        <v>64623.03</v>
      </c>
      <c r="G89" s="7">
        <v>10090.91</v>
      </c>
    </row>
    <row r="90" spans="1:7" ht="15.6" x14ac:dyDescent="0.3">
      <c r="A90" s="4">
        <v>42979</v>
      </c>
      <c r="B90" s="5">
        <v>95431.19</v>
      </c>
      <c r="C90" s="5">
        <v>119401.16</v>
      </c>
      <c r="D90" s="6">
        <v>-23969.97</v>
      </c>
      <c r="E90" s="5">
        <v>79160.5</v>
      </c>
      <c r="F90" s="5">
        <v>58134.97</v>
      </c>
      <c r="G90" s="7">
        <v>21025.53</v>
      </c>
    </row>
    <row r="91" spans="1:7" ht="15.6" x14ac:dyDescent="0.3">
      <c r="A91" s="4">
        <v>42948</v>
      </c>
      <c r="B91" s="5">
        <v>95588.51</v>
      </c>
      <c r="C91" s="5">
        <v>111584.14</v>
      </c>
      <c r="D91" s="6">
        <v>-15995.63</v>
      </c>
      <c r="E91" s="5">
        <v>70219.039999999994</v>
      </c>
      <c r="F91" s="5">
        <v>54013.82</v>
      </c>
      <c r="G91" s="7">
        <v>16205.22</v>
      </c>
    </row>
    <row r="92" spans="1:7" ht="15.6" x14ac:dyDescent="0.3">
      <c r="A92" s="4">
        <v>42917</v>
      </c>
      <c r="B92" s="5">
        <v>104497.69</v>
      </c>
      <c r="C92" s="5">
        <v>103032.84</v>
      </c>
      <c r="D92" s="7">
        <v>1464.85</v>
      </c>
      <c r="E92" s="5">
        <v>67911.759999999995</v>
      </c>
      <c r="F92" s="5">
        <v>63125.39</v>
      </c>
      <c r="G92" s="7">
        <v>4786.37</v>
      </c>
    </row>
    <row r="93" spans="1:7" ht="15.6" x14ac:dyDescent="0.3">
      <c r="A93" s="4">
        <v>42887</v>
      </c>
      <c r="B93" s="5">
        <v>99619.25</v>
      </c>
      <c r="C93" s="5">
        <v>103670.68</v>
      </c>
      <c r="D93" s="6">
        <v>-4051.43</v>
      </c>
      <c r="E93" s="5">
        <v>60330.87</v>
      </c>
      <c r="F93" s="5">
        <v>53654.76</v>
      </c>
      <c r="G93" s="7">
        <v>6676.11</v>
      </c>
    </row>
    <row r="94" spans="1:7" ht="15.6" x14ac:dyDescent="0.3">
      <c r="A94" s="4">
        <v>42856</v>
      </c>
      <c r="B94" s="5">
        <v>123004.66</v>
      </c>
      <c r="C94" s="5">
        <v>123457.2</v>
      </c>
      <c r="D94" s="8">
        <v>-452.54</v>
      </c>
      <c r="E94" s="5">
        <v>69117.289999999994</v>
      </c>
      <c r="F94" s="5">
        <v>64840.23</v>
      </c>
      <c r="G94" s="7">
        <v>4277.0600000000004</v>
      </c>
    </row>
    <row r="95" spans="1:7" ht="15.6" x14ac:dyDescent="0.3">
      <c r="A95" s="4">
        <v>42826</v>
      </c>
      <c r="B95" s="5">
        <v>81594.59</v>
      </c>
      <c r="C95" s="5">
        <v>88222.15</v>
      </c>
      <c r="D95" s="6">
        <v>-6627.56</v>
      </c>
      <c r="E95" s="5">
        <v>60188.82</v>
      </c>
      <c r="F95" s="5">
        <v>50941.39</v>
      </c>
      <c r="G95" s="7">
        <v>9247.43</v>
      </c>
    </row>
    <row r="96" spans="1:7" ht="15.6" x14ac:dyDescent="0.3">
      <c r="A96" s="4">
        <v>42795</v>
      </c>
      <c r="B96" s="5">
        <v>153101.24</v>
      </c>
      <c r="C96" s="5">
        <v>126628.07</v>
      </c>
      <c r="D96" s="7">
        <v>26473.17</v>
      </c>
      <c r="E96" s="5">
        <v>65535.41</v>
      </c>
      <c r="F96" s="5">
        <v>69931.02</v>
      </c>
      <c r="G96" s="6">
        <v>-4395.6099999999997</v>
      </c>
    </row>
    <row r="97" spans="1:7" ht="15.6" x14ac:dyDescent="0.3">
      <c r="A97" s="4">
        <v>42767</v>
      </c>
      <c r="B97" s="5">
        <v>107722.25</v>
      </c>
      <c r="C97" s="5">
        <v>99017.79</v>
      </c>
      <c r="D97" s="7">
        <v>8704.4599999999991</v>
      </c>
      <c r="E97" s="5">
        <v>61116.21</v>
      </c>
      <c r="F97" s="5">
        <v>60180.95</v>
      </c>
      <c r="G97" s="9">
        <v>935.26</v>
      </c>
    </row>
    <row r="98" spans="1:7" ht="15.6" x14ac:dyDescent="0.3">
      <c r="A98" s="4">
        <v>42736</v>
      </c>
      <c r="B98" s="5">
        <v>76909.72</v>
      </c>
      <c r="C98" s="5">
        <v>78811.039999999994</v>
      </c>
      <c r="D98" s="6">
        <v>-1901.32</v>
      </c>
      <c r="E98" s="5">
        <v>50855.74</v>
      </c>
      <c r="F98" s="5">
        <v>46351.8</v>
      </c>
      <c r="G98" s="7">
        <v>4503.9399999999996</v>
      </c>
    </row>
    <row r="99" spans="1:7" ht="15.6" x14ac:dyDescent="0.3">
      <c r="A99" s="4">
        <v>42705</v>
      </c>
      <c r="B99" s="5">
        <v>74545.48</v>
      </c>
      <c r="C99" s="5">
        <v>85870.76</v>
      </c>
      <c r="D99" s="6">
        <v>-11325.28</v>
      </c>
      <c r="E99" s="5">
        <v>42473.11</v>
      </c>
      <c r="F99" s="5">
        <v>33337.019999999997</v>
      </c>
      <c r="G99" s="7">
        <v>9136.09</v>
      </c>
    </row>
    <row r="100" spans="1:7" ht="15.6" x14ac:dyDescent="0.3">
      <c r="A100" s="4">
        <v>42675</v>
      </c>
      <c r="B100" s="5">
        <v>110863.2</v>
      </c>
      <c r="C100" s="5">
        <v>130845.57</v>
      </c>
      <c r="D100" s="6">
        <v>-19982.37</v>
      </c>
      <c r="E100" s="5">
        <v>66379.78</v>
      </c>
      <c r="F100" s="5">
        <v>48102.75</v>
      </c>
      <c r="G100" s="7">
        <v>18277.03</v>
      </c>
    </row>
    <row r="101" spans="1:7" ht="15.6" x14ac:dyDescent="0.3">
      <c r="A101" s="4">
        <v>42644</v>
      </c>
      <c r="B101" s="5">
        <v>72661.2</v>
      </c>
      <c r="C101" s="5">
        <v>78431.39</v>
      </c>
      <c r="D101" s="6">
        <v>-5770.19</v>
      </c>
      <c r="E101" s="5">
        <v>45294.51</v>
      </c>
      <c r="F101" s="5">
        <v>37388.160000000003</v>
      </c>
      <c r="G101" s="7">
        <v>7906.35</v>
      </c>
    </row>
    <row r="102" spans="1:7" ht="15.6" x14ac:dyDescent="0.3">
      <c r="A102" s="4">
        <v>42614</v>
      </c>
      <c r="B102" s="5">
        <v>101165.89</v>
      </c>
      <c r="C102" s="5">
        <v>97836.27</v>
      </c>
      <c r="D102" s="7">
        <v>3329.62</v>
      </c>
      <c r="E102" s="5">
        <v>51440.2</v>
      </c>
      <c r="F102" s="5">
        <v>49440.98</v>
      </c>
      <c r="G102" s="7">
        <v>1999.22</v>
      </c>
    </row>
    <row r="103" spans="1:7" ht="15.6" x14ac:dyDescent="0.3">
      <c r="A103" s="4">
        <v>42583</v>
      </c>
      <c r="B103" s="5">
        <v>110195.16</v>
      </c>
      <c r="C103" s="5">
        <v>101416.89</v>
      </c>
      <c r="D103" s="7">
        <v>8778.27</v>
      </c>
      <c r="E103" s="5">
        <v>45174.03</v>
      </c>
      <c r="F103" s="5">
        <v>49580.34</v>
      </c>
      <c r="G103" s="6">
        <v>-4406.3100000000004</v>
      </c>
    </row>
    <row r="104" spans="1:7" ht="15.6" x14ac:dyDescent="0.3">
      <c r="A104" s="4">
        <v>42552</v>
      </c>
      <c r="B104" s="5">
        <v>91989.79</v>
      </c>
      <c r="C104" s="5">
        <v>81867.100000000006</v>
      </c>
      <c r="D104" s="7">
        <v>10122.69</v>
      </c>
      <c r="E104" s="5">
        <v>38640.080000000002</v>
      </c>
      <c r="F104" s="5">
        <v>44694.68</v>
      </c>
      <c r="G104" s="6">
        <v>-6054.6</v>
      </c>
    </row>
    <row r="105" spans="1:7" ht="15.6" x14ac:dyDescent="0.3">
      <c r="A105" s="4">
        <v>42522</v>
      </c>
      <c r="B105" s="5">
        <v>89373.04</v>
      </c>
      <c r="C105" s="5">
        <v>85415.09</v>
      </c>
      <c r="D105" s="7">
        <v>3957.95</v>
      </c>
      <c r="E105" s="5">
        <v>35927.949999999997</v>
      </c>
      <c r="F105" s="5">
        <v>38101.5</v>
      </c>
      <c r="G105" s="6">
        <v>-2173.5500000000002</v>
      </c>
    </row>
    <row r="106" spans="1:7" ht="15.6" x14ac:dyDescent="0.3">
      <c r="A106" s="4">
        <v>42491</v>
      </c>
      <c r="B106" s="5">
        <v>97116.2</v>
      </c>
      <c r="C106" s="5">
        <v>97077.81</v>
      </c>
      <c r="D106" s="9">
        <v>38.39</v>
      </c>
      <c r="E106" s="5">
        <v>38877.32</v>
      </c>
      <c r="F106" s="5">
        <v>32119.24</v>
      </c>
      <c r="G106" s="7">
        <v>6758.08</v>
      </c>
    </row>
    <row r="107" spans="1:7" ht="15.6" x14ac:dyDescent="0.3">
      <c r="A107" s="4">
        <v>42461</v>
      </c>
      <c r="B107" s="5">
        <v>69963.649999999994</v>
      </c>
      <c r="C107" s="5">
        <v>67027.37</v>
      </c>
      <c r="D107" s="7">
        <v>2936.28</v>
      </c>
      <c r="E107" s="5">
        <v>24467.25</v>
      </c>
      <c r="F107" s="5">
        <v>27021.61</v>
      </c>
      <c r="G107" s="6">
        <v>-2554.36</v>
      </c>
    </row>
    <row r="108" spans="1:7" ht="15.6" x14ac:dyDescent="0.3">
      <c r="A108" s="4">
        <v>42430</v>
      </c>
      <c r="B108" s="5">
        <v>108002.95</v>
      </c>
      <c r="C108" s="5">
        <v>83801.440000000002</v>
      </c>
      <c r="D108" s="7">
        <v>24201.51</v>
      </c>
      <c r="E108" s="5">
        <v>31576.15</v>
      </c>
      <c r="F108" s="5">
        <v>48468.05</v>
      </c>
      <c r="G108" s="6">
        <v>-16891.900000000001</v>
      </c>
    </row>
    <row r="109" spans="1:7" ht="15.6" x14ac:dyDescent="0.3">
      <c r="A109" s="4">
        <v>42401</v>
      </c>
      <c r="B109" s="5">
        <v>74262.92</v>
      </c>
      <c r="C109" s="5">
        <v>86776.04</v>
      </c>
      <c r="D109" s="6">
        <v>-12513.12</v>
      </c>
      <c r="E109" s="5">
        <v>40129.01</v>
      </c>
      <c r="F109" s="5">
        <v>29637.4</v>
      </c>
      <c r="G109" s="7">
        <v>10491.61</v>
      </c>
    </row>
    <row r="110" spans="1:7" ht="15.6" x14ac:dyDescent="0.3">
      <c r="A110" s="4">
        <v>42370</v>
      </c>
      <c r="B110" s="5">
        <v>71491.92</v>
      </c>
      <c r="C110" s="5">
        <v>85847.93</v>
      </c>
      <c r="D110" s="6">
        <v>-14356.01</v>
      </c>
      <c r="E110" s="5">
        <v>43075.94</v>
      </c>
      <c r="F110" s="5">
        <v>30201.040000000001</v>
      </c>
      <c r="G110" s="7">
        <v>12874.9</v>
      </c>
    </row>
    <row r="111" spans="1:7" ht="15.6" x14ac:dyDescent="0.3">
      <c r="A111" s="4">
        <v>42339</v>
      </c>
      <c r="B111" s="5">
        <v>69530.14</v>
      </c>
      <c r="C111" s="5">
        <v>71890.16</v>
      </c>
      <c r="D111" s="6">
        <v>-2360.02</v>
      </c>
      <c r="E111" s="5">
        <v>37088.080000000002</v>
      </c>
      <c r="F111" s="5">
        <v>30760.44</v>
      </c>
      <c r="G111" s="7">
        <v>6327.64</v>
      </c>
    </row>
    <row r="112" spans="1:7" ht="15.6" x14ac:dyDescent="0.3">
      <c r="A112" s="4">
        <v>42309</v>
      </c>
      <c r="B112" s="5">
        <v>75013.31</v>
      </c>
      <c r="C112" s="5">
        <v>84043.12</v>
      </c>
      <c r="D112" s="6">
        <v>-9029.81</v>
      </c>
      <c r="E112" s="5">
        <v>33828.14</v>
      </c>
      <c r="F112" s="5">
        <v>25328.16</v>
      </c>
      <c r="G112" s="7">
        <v>8499.98</v>
      </c>
    </row>
    <row r="113" spans="1:7" ht="15.6" x14ac:dyDescent="0.3">
      <c r="A113" s="4">
        <v>42278</v>
      </c>
      <c r="B113" s="5">
        <v>77250.13</v>
      </c>
      <c r="C113" s="5">
        <v>74223.47</v>
      </c>
      <c r="D113" s="7">
        <v>3026.66</v>
      </c>
      <c r="E113" s="5">
        <v>32159.62</v>
      </c>
      <c r="F113" s="5">
        <v>33678.480000000003</v>
      </c>
      <c r="G113" s="6">
        <v>-1518.86</v>
      </c>
    </row>
    <row r="114" spans="1:7" ht="15.6" x14ac:dyDescent="0.3">
      <c r="A114" s="4">
        <v>42248</v>
      </c>
      <c r="B114" s="5">
        <v>81805.27</v>
      </c>
      <c r="C114" s="5">
        <v>93084.59</v>
      </c>
      <c r="D114" s="6">
        <v>-11279.32</v>
      </c>
      <c r="E114" s="5">
        <v>39091.629999999997</v>
      </c>
      <c r="F114" s="5">
        <v>28818.57</v>
      </c>
      <c r="G114" s="7">
        <v>10273.06</v>
      </c>
    </row>
    <row r="115" spans="1:7" ht="15.6" x14ac:dyDescent="0.3">
      <c r="A115" s="4">
        <v>42217</v>
      </c>
      <c r="B115" s="5">
        <v>95879.11</v>
      </c>
      <c r="C115" s="5">
        <v>115651.18</v>
      </c>
      <c r="D115" s="6">
        <v>-19772.07</v>
      </c>
      <c r="E115" s="5">
        <v>48145.48</v>
      </c>
      <c r="F115" s="5">
        <v>31707.95</v>
      </c>
      <c r="G115" s="7">
        <v>16437.53</v>
      </c>
    </row>
    <row r="116" spans="1:7" ht="15.6" x14ac:dyDescent="0.3">
      <c r="A116" s="4">
        <v>42186</v>
      </c>
      <c r="B116" s="5">
        <v>87724.15</v>
      </c>
      <c r="C116" s="5">
        <v>85426.1</v>
      </c>
      <c r="D116" s="7">
        <v>2298.0500000000002</v>
      </c>
      <c r="E116" s="5">
        <v>35163.760000000002</v>
      </c>
      <c r="F116" s="5">
        <v>35091.449999999997</v>
      </c>
      <c r="G116" s="9">
        <v>72.31</v>
      </c>
    </row>
    <row r="117" spans="1:7" ht="15.6" x14ac:dyDescent="0.3">
      <c r="A117" s="4">
        <v>42156</v>
      </c>
      <c r="B117" s="5">
        <v>88687.39</v>
      </c>
      <c r="C117" s="5">
        <v>96880.31</v>
      </c>
      <c r="D117" s="6">
        <v>-8192.92</v>
      </c>
      <c r="E117" s="5">
        <v>41851.78</v>
      </c>
      <c r="F117" s="5">
        <v>29825.23</v>
      </c>
      <c r="G117" s="7">
        <v>12026.55</v>
      </c>
    </row>
    <row r="118" spans="1:7" ht="15.6" x14ac:dyDescent="0.3">
      <c r="A118" s="4">
        <v>42125</v>
      </c>
      <c r="B118" s="5">
        <v>115328.54</v>
      </c>
      <c r="C118" s="5">
        <v>120124.79</v>
      </c>
      <c r="D118" s="6">
        <v>-4796.25</v>
      </c>
      <c r="E118" s="5">
        <v>42361.08</v>
      </c>
      <c r="F118" s="5">
        <v>33778.82</v>
      </c>
      <c r="G118" s="7">
        <v>8582.26</v>
      </c>
    </row>
    <row r="119" spans="1:7" ht="15.6" x14ac:dyDescent="0.3">
      <c r="A119" s="4">
        <v>42095</v>
      </c>
      <c r="B119" s="5">
        <v>112729.67</v>
      </c>
      <c r="C119" s="5">
        <v>104865.31</v>
      </c>
      <c r="D119" s="7">
        <v>7864.36</v>
      </c>
      <c r="E119" s="5">
        <v>42708.08</v>
      </c>
      <c r="F119" s="5">
        <v>31196.62</v>
      </c>
      <c r="G119" s="7">
        <v>11511.46</v>
      </c>
    </row>
    <row r="120" spans="1:7" ht="15.6" x14ac:dyDescent="0.3">
      <c r="A120" s="4">
        <v>42064</v>
      </c>
      <c r="B120" s="5">
        <v>113231.7</v>
      </c>
      <c r="C120" s="5">
        <v>106651.03</v>
      </c>
      <c r="D120" s="7">
        <v>6580.67</v>
      </c>
      <c r="E120" s="5">
        <v>41189.93</v>
      </c>
      <c r="F120" s="5">
        <v>40995.17</v>
      </c>
      <c r="G120" s="9">
        <v>194.76</v>
      </c>
    </row>
    <row r="121" spans="1:7" ht="15.6" x14ac:dyDescent="0.3">
      <c r="A121" s="4">
        <v>42036</v>
      </c>
      <c r="B121" s="5">
        <v>98624.75</v>
      </c>
      <c r="C121" s="5">
        <v>91878.55</v>
      </c>
      <c r="D121" s="7">
        <v>6746.2</v>
      </c>
      <c r="E121" s="5">
        <v>38472.959999999999</v>
      </c>
      <c r="F121" s="5">
        <v>36761.08</v>
      </c>
      <c r="G121" s="7">
        <v>1711.88</v>
      </c>
    </row>
    <row r="122" spans="1:7" ht="15.6" x14ac:dyDescent="0.3">
      <c r="A122" s="4">
        <v>42005</v>
      </c>
      <c r="B122" s="5">
        <v>97928.91</v>
      </c>
      <c r="C122" s="5">
        <v>89388.15</v>
      </c>
      <c r="D122" s="7">
        <v>8540.76</v>
      </c>
      <c r="E122" s="5">
        <v>33785.160000000003</v>
      </c>
      <c r="F122" s="5">
        <v>40316.910000000003</v>
      </c>
      <c r="G122" s="6">
        <v>-6531.75</v>
      </c>
    </row>
    <row r="123" spans="1:7" ht="15.6" x14ac:dyDescent="0.3">
      <c r="A123" s="4">
        <v>41974</v>
      </c>
      <c r="B123" s="5">
        <v>76004.509999999995</v>
      </c>
      <c r="C123" s="5">
        <v>79941.33</v>
      </c>
      <c r="D123" s="6">
        <v>-3936.82</v>
      </c>
      <c r="E123" s="5">
        <v>37301.1</v>
      </c>
      <c r="F123" s="5">
        <v>31345.31</v>
      </c>
      <c r="G123" s="7">
        <v>5955.79</v>
      </c>
    </row>
    <row r="124" spans="1:7" ht="15.6" x14ac:dyDescent="0.3">
      <c r="A124" s="4">
        <v>41944</v>
      </c>
      <c r="B124" s="5">
        <v>92237.7</v>
      </c>
      <c r="C124" s="5">
        <v>81292.11</v>
      </c>
      <c r="D124" s="7">
        <v>10945.59</v>
      </c>
      <c r="E124" s="5">
        <v>28664.95</v>
      </c>
      <c r="F124" s="5">
        <v>35936.29</v>
      </c>
      <c r="G124" s="6">
        <v>-7271.34</v>
      </c>
    </row>
    <row r="125" spans="1:7" ht="15.6" x14ac:dyDescent="0.3">
      <c r="A125" s="4">
        <v>41913</v>
      </c>
      <c r="B125" s="5">
        <v>68678.080000000002</v>
      </c>
      <c r="C125" s="5">
        <v>70360.95</v>
      </c>
      <c r="D125" s="6">
        <v>-1682.87</v>
      </c>
      <c r="E125" s="5">
        <v>30691.34</v>
      </c>
      <c r="F125" s="5">
        <v>26588.47</v>
      </c>
      <c r="G125" s="7">
        <v>4102.87</v>
      </c>
    </row>
    <row r="126" spans="1:7" ht="15.6" x14ac:dyDescent="0.3">
      <c r="A126" s="4">
        <v>41883</v>
      </c>
      <c r="B126" s="5">
        <v>91063.57</v>
      </c>
      <c r="C126" s="5">
        <v>89560.48</v>
      </c>
      <c r="D126" s="7">
        <v>1503.09</v>
      </c>
      <c r="E126" s="5">
        <v>35881.96</v>
      </c>
      <c r="F126" s="5">
        <v>37018.949999999997</v>
      </c>
      <c r="G126" s="6">
        <v>-1136.99</v>
      </c>
    </row>
    <row r="127" spans="1:7" ht="15.6" x14ac:dyDescent="0.3">
      <c r="A127" s="4">
        <v>41852</v>
      </c>
      <c r="B127" s="5">
        <v>70685.63</v>
      </c>
      <c r="C127" s="5">
        <v>68004.160000000003</v>
      </c>
      <c r="D127" s="7">
        <v>2681.47</v>
      </c>
      <c r="E127" s="5">
        <v>29609.8</v>
      </c>
      <c r="F127" s="5">
        <v>27274.32</v>
      </c>
      <c r="G127" s="7">
        <v>2335.48</v>
      </c>
    </row>
    <row r="128" spans="1:7" ht="15.6" x14ac:dyDescent="0.3">
      <c r="A128" s="4">
        <v>41821</v>
      </c>
      <c r="B128" s="5">
        <v>92008.38</v>
      </c>
      <c r="C128" s="5">
        <v>85043.8</v>
      </c>
      <c r="D128" s="7">
        <v>6964.58</v>
      </c>
      <c r="E128" s="5">
        <v>34725.879999999997</v>
      </c>
      <c r="F128" s="5">
        <v>37942.410000000003</v>
      </c>
      <c r="G128" s="6">
        <v>-3216.53</v>
      </c>
    </row>
    <row r="129" spans="1:7" ht="15.6" x14ac:dyDescent="0.3">
      <c r="A129" s="4">
        <v>41791</v>
      </c>
      <c r="B129" s="5">
        <v>94458.3</v>
      </c>
      <c r="C129" s="5">
        <v>87126.39</v>
      </c>
      <c r="D129" s="7">
        <v>7331.91</v>
      </c>
      <c r="E129" s="5">
        <v>30264.82</v>
      </c>
      <c r="F129" s="5">
        <v>34677.5</v>
      </c>
      <c r="G129" s="6">
        <v>-4412.68</v>
      </c>
    </row>
    <row r="130" spans="1:7" ht="15.6" x14ac:dyDescent="0.3">
      <c r="A130" s="4">
        <v>41760</v>
      </c>
      <c r="B130" s="5">
        <v>109809.08</v>
      </c>
      <c r="C130" s="5">
        <v>98006.27</v>
      </c>
      <c r="D130" s="7">
        <v>11802.81</v>
      </c>
      <c r="E130" s="5">
        <v>35633.49</v>
      </c>
      <c r="F130" s="5">
        <v>39769.53</v>
      </c>
      <c r="G130" s="6">
        <v>-4136.04</v>
      </c>
    </row>
    <row r="131" spans="1:7" ht="15.6" x14ac:dyDescent="0.3">
      <c r="A131" s="4">
        <v>41730</v>
      </c>
      <c r="B131" s="5">
        <v>69601.75</v>
      </c>
      <c r="C131" s="5">
        <v>63318.58</v>
      </c>
      <c r="D131" s="7">
        <v>6283.17</v>
      </c>
      <c r="E131" s="5">
        <v>22694.7</v>
      </c>
      <c r="F131" s="5">
        <v>29553.74</v>
      </c>
      <c r="G131" s="6">
        <v>-6859.04</v>
      </c>
    </row>
    <row r="132" spans="1:7" ht="15.6" x14ac:dyDescent="0.3">
      <c r="A132" s="4">
        <v>41699</v>
      </c>
      <c r="B132" s="5">
        <v>88941.73</v>
      </c>
      <c r="C132" s="5">
        <v>63565.279999999999</v>
      </c>
      <c r="D132" s="7">
        <v>25376.45</v>
      </c>
      <c r="E132" s="5">
        <v>28561.88</v>
      </c>
      <c r="F132" s="5">
        <v>41692.65</v>
      </c>
      <c r="G132" s="6">
        <v>-13130.77</v>
      </c>
    </row>
    <row r="133" spans="1:7" ht="15.6" x14ac:dyDescent="0.3">
      <c r="A133" s="4">
        <v>41671</v>
      </c>
      <c r="B133" s="5">
        <v>51761.74</v>
      </c>
      <c r="C133" s="5">
        <v>50341.84</v>
      </c>
      <c r="D133" s="7">
        <v>1419.9</v>
      </c>
      <c r="E133" s="5">
        <v>20369.86</v>
      </c>
      <c r="F133" s="5">
        <v>19702.169999999998</v>
      </c>
      <c r="G133" s="9">
        <v>667.69</v>
      </c>
    </row>
    <row r="134" spans="1:7" ht="15.6" x14ac:dyDescent="0.3">
      <c r="A134" s="4">
        <v>41640</v>
      </c>
      <c r="B134" s="5">
        <v>65566.259999999995</v>
      </c>
      <c r="C134" s="5">
        <v>66832.14</v>
      </c>
      <c r="D134" s="6">
        <v>-1265.8800000000001</v>
      </c>
      <c r="E134" s="5">
        <v>25688.41</v>
      </c>
      <c r="F134" s="5">
        <v>27143.88</v>
      </c>
      <c r="G134" s="6">
        <v>-1455.47</v>
      </c>
    </row>
    <row r="135" spans="1:7" ht="15.6" x14ac:dyDescent="0.3">
      <c r="A135" s="4">
        <v>41609</v>
      </c>
      <c r="B135" s="5">
        <v>61150.68</v>
      </c>
      <c r="C135" s="5">
        <v>47684.69</v>
      </c>
      <c r="D135" s="7">
        <v>13465.99</v>
      </c>
      <c r="E135" s="5">
        <v>20367.099999999999</v>
      </c>
      <c r="F135" s="5">
        <v>27953.16</v>
      </c>
      <c r="G135" s="6">
        <v>-7586.06</v>
      </c>
    </row>
    <row r="136" spans="1:7" ht="15.6" x14ac:dyDescent="0.3">
      <c r="A136" s="4">
        <v>41579</v>
      </c>
      <c r="B136" s="5">
        <v>52448.11</v>
      </c>
      <c r="C136" s="5">
        <v>45491.74</v>
      </c>
      <c r="D136" s="7">
        <v>6956.37</v>
      </c>
      <c r="E136" s="5">
        <v>15067.67</v>
      </c>
      <c r="F136" s="5">
        <v>24214.84</v>
      </c>
      <c r="G136" s="6">
        <v>-9147.17</v>
      </c>
    </row>
    <row r="137" spans="1:7" ht="15.6" x14ac:dyDescent="0.3">
      <c r="A137" s="4">
        <v>41548</v>
      </c>
      <c r="B137" s="5">
        <v>60286.13</v>
      </c>
      <c r="C137" s="5">
        <v>42730.57</v>
      </c>
      <c r="D137" s="7">
        <v>17555.560000000001</v>
      </c>
      <c r="E137" s="5">
        <v>17529.64</v>
      </c>
      <c r="F137" s="5">
        <v>29940.35</v>
      </c>
      <c r="G137" s="6">
        <v>-12410.71</v>
      </c>
    </row>
    <row r="138" spans="1:7" ht="15.6" x14ac:dyDescent="0.3">
      <c r="A138" s="4">
        <v>41518</v>
      </c>
      <c r="B138" s="5">
        <v>68120.399999999994</v>
      </c>
      <c r="C138" s="5">
        <v>56944.35</v>
      </c>
      <c r="D138" s="7">
        <v>11176.05</v>
      </c>
      <c r="E138" s="5">
        <v>19922.39</v>
      </c>
      <c r="F138" s="5">
        <v>29052.46</v>
      </c>
      <c r="G138" s="6">
        <v>-9130.07</v>
      </c>
    </row>
    <row r="139" spans="1:7" ht="15.6" x14ac:dyDescent="0.3">
      <c r="A139" s="4">
        <v>41487</v>
      </c>
      <c r="B139" s="5">
        <v>70692.600000000006</v>
      </c>
      <c r="C139" s="5">
        <v>78163.070000000007</v>
      </c>
      <c r="D139" s="6">
        <v>-7470.47</v>
      </c>
      <c r="E139" s="5">
        <v>31033.5</v>
      </c>
      <c r="F139" s="5">
        <v>24748.78</v>
      </c>
      <c r="G139" s="7">
        <v>6284.72</v>
      </c>
    </row>
    <row r="140" spans="1:7" ht="15.6" x14ac:dyDescent="0.3">
      <c r="A140" s="4">
        <v>41456</v>
      </c>
      <c r="B140" s="5">
        <v>61815.09</v>
      </c>
      <c r="C140" s="5">
        <v>62229.57</v>
      </c>
      <c r="D140" s="8">
        <v>-414.48</v>
      </c>
      <c r="E140" s="5">
        <v>28396.17</v>
      </c>
      <c r="F140" s="5">
        <v>29937.02</v>
      </c>
      <c r="G140" s="6">
        <v>-1540.85</v>
      </c>
    </row>
    <row r="141" spans="1:7" ht="15.6" x14ac:dyDescent="0.3">
      <c r="A141" s="4">
        <v>41426</v>
      </c>
      <c r="B141" s="5">
        <v>54317.73</v>
      </c>
      <c r="C141" s="5">
        <v>65743.14</v>
      </c>
      <c r="D141" s="6">
        <v>-11425.41</v>
      </c>
      <c r="E141" s="5">
        <v>28336.69</v>
      </c>
      <c r="F141" s="5">
        <v>19909.27</v>
      </c>
      <c r="G141" s="7">
        <v>8427.42</v>
      </c>
    </row>
    <row r="142" spans="1:7" ht="15.6" x14ac:dyDescent="0.3">
      <c r="A142" s="4">
        <v>41395</v>
      </c>
      <c r="B142" s="5">
        <v>70499.570000000007</v>
      </c>
      <c r="C142" s="5">
        <v>56033.67</v>
      </c>
      <c r="D142" s="7">
        <v>14465.9</v>
      </c>
      <c r="E142" s="5">
        <v>19423.8</v>
      </c>
      <c r="F142" s="5">
        <v>31476.23</v>
      </c>
      <c r="G142" s="6">
        <v>-12052.43</v>
      </c>
    </row>
    <row r="143" spans="1:7" ht="15.6" x14ac:dyDescent="0.3">
      <c r="A143" s="4">
        <v>41365</v>
      </c>
      <c r="B143" s="5">
        <v>55439.86</v>
      </c>
      <c r="C143" s="5">
        <v>50798.29</v>
      </c>
      <c r="D143" s="7">
        <v>4641.57</v>
      </c>
      <c r="E143" s="5">
        <v>17292.29</v>
      </c>
      <c r="F143" s="5">
        <v>20290.560000000001</v>
      </c>
      <c r="G143" s="6">
        <v>-2998.27</v>
      </c>
    </row>
    <row r="144" spans="1:7" ht="15.6" x14ac:dyDescent="0.3">
      <c r="A144" s="4">
        <v>41334</v>
      </c>
      <c r="B144" s="5">
        <v>65561.740000000005</v>
      </c>
      <c r="C144" s="5">
        <v>56138.67</v>
      </c>
      <c r="D144" s="7">
        <v>9423.07</v>
      </c>
      <c r="E144" s="5">
        <v>19101.349999999999</v>
      </c>
      <c r="F144" s="5">
        <v>26973.8</v>
      </c>
      <c r="G144" s="6">
        <v>-7872.45</v>
      </c>
    </row>
    <row r="145" spans="1:7" ht="15.6" x14ac:dyDescent="0.3">
      <c r="A145" s="4">
        <v>41306</v>
      </c>
      <c r="B145" s="5">
        <v>67980.27</v>
      </c>
      <c r="C145" s="5">
        <v>58447.24</v>
      </c>
      <c r="D145" s="7">
        <v>9533.0300000000007</v>
      </c>
      <c r="E145" s="5">
        <v>19148.86</v>
      </c>
      <c r="F145" s="5">
        <v>27967.360000000001</v>
      </c>
      <c r="G145" s="6">
        <v>-8818.5</v>
      </c>
    </row>
    <row r="146" spans="1:7" ht="15.6" x14ac:dyDescent="0.3">
      <c r="A146" s="4">
        <v>41275</v>
      </c>
      <c r="B146" s="5">
        <v>74013.679999999993</v>
      </c>
      <c r="C146" s="5">
        <v>54815.8</v>
      </c>
      <c r="D146" s="7">
        <v>19197.88</v>
      </c>
      <c r="E146" s="5">
        <v>23690.75</v>
      </c>
      <c r="F146" s="5">
        <v>39898.07</v>
      </c>
      <c r="G146" s="6">
        <v>-16207.32</v>
      </c>
    </row>
    <row r="147" spans="1:7" ht="15.6" x14ac:dyDescent="0.3">
      <c r="A147" s="4">
        <v>41244</v>
      </c>
      <c r="B147" s="5">
        <v>58290.81</v>
      </c>
      <c r="C147" s="5">
        <v>43924.32</v>
      </c>
      <c r="D147" s="7">
        <v>14366.49</v>
      </c>
      <c r="E147" s="5">
        <v>19385.77</v>
      </c>
      <c r="F147" s="5">
        <v>28288.880000000001</v>
      </c>
      <c r="G147" s="6">
        <v>-8903.11</v>
      </c>
    </row>
    <row r="148" spans="1:7" ht="15.6" x14ac:dyDescent="0.3">
      <c r="A148" s="4">
        <v>41214</v>
      </c>
      <c r="B148" s="5">
        <v>43328.18</v>
      </c>
      <c r="C148" s="5">
        <v>37036.67</v>
      </c>
      <c r="D148" s="7">
        <v>6291.51</v>
      </c>
      <c r="E148" s="5">
        <v>12145.65</v>
      </c>
      <c r="F148" s="5">
        <v>16347.07</v>
      </c>
      <c r="G148" s="6">
        <v>-4201.42</v>
      </c>
    </row>
    <row r="149" spans="1:7" ht="15.6" x14ac:dyDescent="0.3">
      <c r="A149" s="4">
        <v>41183</v>
      </c>
      <c r="B149" s="5">
        <v>52306.07</v>
      </c>
      <c r="C149" s="5">
        <v>43863.14</v>
      </c>
      <c r="D149" s="7">
        <v>8442.93</v>
      </c>
      <c r="E149" s="5">
        <v>19653.759999999998</v>
      </c>
      <c r="F149" s="5">
        <v>24348.87</v>
      </c>
      <c r="G149" s="6">
        <v>-4695.1099999999997</v>
      </c>
    </row>
    <row r="150" spans="1:7" ht="15.6" x14ac:dyDescent="0.3">
      <c r="A150" s="4">
        <v>41153</v>
      </c>
      <c r="B150" s="5">
        <v>68789.7</v>
      </c>
      <c r="C150" s="5">
        <v>47981.89</v>
      </c>
      <c r="D150" s="7">
        <v>20807.810000000001</v>
      </c>
      <c r="E150" s="5">
        <v>23131.13</v>
      </c>
      <c r="F150" s="5">
        <v>32283.33</v>
      </c>
      <c r="G150" s="6">
        <v>-9152.2000000000007</v>
      </c>
    </row>
    <row r="151" spans="1:7" ht="15.6" x14ac:dyDescent="0.3">
      <c r="A151" s="4">
        <v>41122</v>
      </c>
      <c r="B151" s="5">
        <v>45533.62</v>
      </c>
      <c r="C151" s="5">
        <v>37786.51</v>
      </c>
      <c r="D151" s="7">
        <v>7747.11</v>
      </c>
      <c r="E151" s="5">
        <v>19133.72</v>
      </c>
      <c r="F151" s="5">
        <v>23542.35</v>
      </c>
      <c r="G151" s="6">
        <v>-4408.63</v>
      </c>
    </row>
    <row r="152" spans="1:7" ht="15.6" x14ac:dyDescent="0.3">
      <c r="A152" s="4">
        <v>41091</v>
      </c>
      <c r="B152" s="5">
        <v>47179.02</v>
      </c>
      <c r="C152" s="5">
        <v>41276.07</v>
      </c>
      <c r="D152" s="7">
        <v>5902.95</v>
      </c>
      <c r="E152" s="5">
        <v>19252.18</v>
      </c>
      <c r="F152" s="5">
        <v>24522.85</v>
      </c>
      <c r="G152" s="6">
        <v>-5270.67</v>
      </c>
    </row>
    <row r="153" spans="1:7" ht="15.6" x14ac:dyDescent="0.3">
      <c r="A153" s="4">
        <v>41061</v>
      </c>
      <c r="B153" s="5">
        <v>40956.28</v>
      </c>
      <c r="C153" s="5">
        <v>38161.599999999999</v>
      </c>
      <c r="D153" s="7">
        <v>2794.68</v>
      </c>
      <c r="E153" s="5">
        <v>19437.490000000002</v>
      </c>
      <c r="F153" s="5">
        <v>18334.740000000002</v>
      </c>
      <c r="G153" s="7">
        <v>1102.75</v>
      </c>
    </row>
    <row r="154" spans="1:7" ht="15.6" x14ac:dyDescent="0.3">
      <c r="A154" s="4">
        <v>41030</v>
      </c>
      <c r="B154" s="5">
        <v>46301.71</v>
      </c>
      <c r="C154" s="5">
        <v>49057.97</v>
      </c>
      <c r="D154" s="6">
        <v>-2756.26</v>
      </c>
      <c r="E154" s="5">
        <v>20906.689999999999</v>
      </c>
      <c r="F154" s="5">
        <v>20199.47</v>
      </c>
      <c r="G154" s="9">
        <v>707.22</v>
      </c>
    </row>
    <row r="155" spans="1:7" ht="15.6" x14ac:dyDescent="0.3">
      <c r="A155" s="4">
        <v>41000</v>
      </c>
      <c r="B155" s="5">
        <v>37723.69</v>
      </c>
      <c r="C155" s="5">
        <v>39387.050000000003</v>
      </c>
      <c r="D155" s="6">
        <v>-1663.36</v>
      </c>
      <c r="E155" s="5">
        <v>19033.07</v>
      </c>
      <c r="F155" s="5">
        <v>18250.060000000001</v>
      </c>
      <c r="G155" s="9">
        <v>783.01</v>
      </c>
    </row>
    <row r="156" spans="1:7" ht="15.6" x14ac:dyDescent="0.3">
      <c r="A156" s="4">
        <v>40969</v>
      </c>
      <c r="B156" s="5">
        <v>63999.11</v>
      </c>
      <c r="C156" s="5">
        <v>57472.38</v>
      </c>
      <c r="D156" s="7">
        <v>6526.73</v>
      </c>
      <c r="E156" s="5">
        <v>21594.97</v>
      </c>
      <c r="F156" s="5">
        <v>25085.7</v>
      </c>
      <c r="G156" s="6">
        <v>-3490.73</v>
      </c>
    </row>
    <row r="157" spans="1:7" ht="15.6" x14ac:dyDescent="0.3">
      <c r="A157" s="4">
        <v>40940</v>
      </c>
      <c r="B157" s="5">
        <v>76648.78</v>
      </c>
      <c r="C157" s="5">
        <v>53412.4</v>
      </c>
      <c r="D157" s="7">
        <v>23236.38</v>
      </c>
      <c r="E157" s="5">
        <v>24653.67</v>
      </c>
      <c r="F157" s="5">
        <v>36195.050000000003</v>
      </c>
      <c r="G157" s="6">
        <v>-11541.38</v>
      </c>
    </row>
    <row r="158" spans="1:7" ht="15.6" x14ac:dyDescent="0.3">
      <c r="A158" s="4">
        <v>40909</v>
      </c>
      <c r="B158" s="5">
        <v>52903.37</v>
      </c>
      <c r="C158" s="5">
        <v>43434.23</v>
      </c>
      <c r="D158" s="7">
        <v>9469.14</v>
      </c>
      <c r="E158" s="5">
        <v>20327.330000000002</v>
      </c>
      <c r="F158" s="5">
        <v>27057.15</v>
      </c>
      <c r="G158" s="6">
        <v>-6729.82</v>
      </c>
    </row>
    <row r="159" spans="1:7" ht="15.6" x14ac:dyDescent="0.3">
      <c r="A159" s="4">
        <v>40878</v>
      </c>
      <c r="B159" s="5">
        <v>38711.730000000003</v>
      </c>
      <c r="C159" s="5">
        <v>41098.870000000003</v>
      </c>
      <c r="D159" s="6">
        <v>-2387.14</v>
      </c>
      <c r="E159" s="5">
        <v>18900.48</v>
      </c>
      <c r="F159" s="5">
        <v>17972.47</v>
      </c>
      <c r="G159" s="9">
        <v>928.01</v>
      </c>
    </row>
    <row r="160" spans="1:7" ht="15.6" x14ac:dyDescent="0.3">
      <c r="A160" s="4">
        <v>40848</v>
      </c>
      <c r="B160" s="5">
        <v>43094.11</v>
      </c>
      <c r="C160" s="5">
        <v>49602.82</v>
      </c>
      <c r="D160" s="6">
        <v>-6508.71</v>
      </c>
      <c r="E160" s="5">
        <v>25235.59</v>
      </c>
      <c r="F160" s="5">
        <v>19274.849999999999</v>
      </c>
      <c r="G160" s="7">
        <v>5960.74</v>
      </c>
    </row>
    <row r="161" spans="1:7" ht="15.6" x14ac:dyDescent="0.3">
      <c r="A161" s="4">
        <v>40817</v>
      </c>
      <c r="B161" s="5">
        <v>44233.02</v>
      </c>
      <c r="C161" s="5">
        <v>42390.55</v>
      </c>
      <c r="D161" s="7">
        <v>1842.47</v>
      </c>
      <c r="E161" s="5">
        <v>19216.41</v>
      </c>
      <c r="F161" s="5">
        <v>21333.05</v>
      </c>
      <c r="G161" s="6">
        <v>-2116.64</v>
      </c>
    </row>
    <row r="162" spans="1:7" ht="15.6" x14ac:dyDescent="0.3">
      <c r="A162" s="4">
        <v>40787</v>
      </c>
      <c r="B162" s="5">
        <v>50283.64</v>
      </c>
      <c r="C162" s="5">
        <v>53372.51</v>
      </c>
      <c r="D162" s="6">
        <v>-3088.87</v>
      </c>
      <c r="E162" s="5">
        <v>21240.18</v>
      </c>
      <c r="F162" s="5">
        <v>19493.09</v>
      </c>
      <c r="G162" s="7">
        <v>1747.09</v>
      </c>
    </row>
    <row r="163" spans="1:7" ht="15.6" x14ac:dyDescent="0.3">
      <c r="A163" s="4">
        <v>40756</v>
      </c>
      <c r="B163" s="5">
        <v>45395.78</v>
      </c>
      <c r="C163" s="5">
        <v>56954.98</v>
      </c>
      <c r="D163" s="6">
        <v>-11559.2</v>
      </c>
      <c r="E163" s="5">
        <v>28430.65</v>
      </c>
      <c r="F163" s="5">
        <v>20439.54</v>
      </c>
      <c r="G163" s="7">
        <v>7991.11</v>
      </c>
    </row>
    <row r="164" spans="1:7" ht="15.6" x14ac:dyDescent="0.3">
      <c r="A164" s="4">
        <v>40725</v>
      </c>
      <c r="B164" s="5">
        <v>50802.29</v>
      </c>
      <c r="C164" s="5">
        <v>46520.79</v>
      </c>
      <c r="D164" s="7">
        <v>4281.5</v>
      </c>
      <c r="E164" s="5">
        <v>25153.3</v>
      </c>
      <c r="F164" s="5">
        <v>25123.23</v>
      </c>
      <c r="G164" s="9">
        <v>30.07</v>
      </c>
    </row>
    <row r="165" spans="1:7" ht="15.6" x14ac:dyDescent="0.3">
      <c r="A165" s="4">
        <v>40695</v>
      </c>
      <c r="B165" s="5">
        <v>53473.22</v>
      </c>
      <c r="C165" s="5">
        <v>50810.46</v>
      </c>
      <c r="D165" s="7">
        <v>2662.76</v>
      </c>
      <c r="E165" s="5">
        <v>21175.88</v>
      </c>
      <c r="F165" s="5">
        <v>21275.54</v>
      </c>
      <c r="G165" s="8">
        <v>-99.66</v>
      </c>
    </row>
    <row r="166" spans="1:7" ht="15.6" x14ac:dyDescent="0.3">
      <c r="A166" s="4">
        <v>40664</v>
      </c>
      <c r="B166" s="5">
        <v>53777.46</v>
      </c>
      <c r="C166" s="5">
        <v>57482.83</v>
      </c>
      <c r="D166" s="6">
        <v>-3705.37</v>
      </c>
      <c r="E166" s="5">
        <v>25090.68</v>
      </c>
      <c r="F166" s="5">
        <v>20997.47</v>
      </c>
      <c r="G166" s="7">
        <v>4093.21</v>
      </c>
    </row>
    <row r="167" spans="1:7" ht="15.6" x14ac:dyDescent="0.3">
      <c r="A167" s="4">
        <v>40634</v>
      </c>
      <c r="B167" s="5">
        <v>49090.25</v>
      </c>
      <c r="C167" s="5">
        <v>49085.85</v>
      </c>
      <c r="D167" s="9">
        <v>4.4000000000000004</v>
      </c>
      <c r="E167" s="5">
        <v>19996.439999999999</v>
      </c>
      <c r="F167" s="5">
        <v>20554.71</v>
      </c>
      <c r="G167" s="8">
        <v>-558.27</v>
      </c>
    </row>
    <row r="168" spans="1:7" ht="15.6" x14ac:dyDescent="0.3">
      <c r="A168" s="4">
        <v>40603</v>
      </c>
      <c r="B168" s="5">
        <v>52192.02</v>
      </c>
      <c r="C168" s="5">
        <v>44215.13</v>
      </c>
      <c r="D168" s="7">
        <v>7976.89</v>
      </c>
      <c r="E168" s="5">
        <v>23972.23</v>
      </c>
      <c r="F168" s="5">
        <v>24010.16</v>
      </c>
      <c r="G168" s="8">
        <v>-37.93</v>
      </c>
    </row>
    <row r="169" spans="1:7" ht="15.6" x14ac:dyDescent="0.3">
      <c r="A169" s="4">
        <v>40575</v>
      </c>
      <c r="B169" s="5">
        <v>57097.91</v>
      </c>
      <c r="C169" s="5">
        <v>64311.3</v>
      </c>
      <c r="D169" s="6">
        <v>-7213.39</v>
      </c>
      <c r="E169" s="5">
        <v>27598.55</v>
      </c>
      <c r="F169" s="5">
        <v>21567.65</v>
      </c>
      <c r="G169" s="7">
        <v>6030.9</v>
      </c>
    </row>
    <row r="170" spans="1:7" ht="15.6" x14ac:dyDescent="0.3">
      <c r="A170" s="4">
        <v>40544</v>
      </c>
      <c r="B170" s="5">
        <v>57526.07</v>
      </c>
      <c r="C170" s="5">
        <v>66429.67</v>
      </c>
      <c r="D170" s="6">
        <v>-8903.6</v>
      </c>
      <c r="E170" s="5">
        <v>29176.33</v>
      </c>
      <c r="F170" s="5">
        <v>23939.19</v>
      </c>
      <c r="G170" s="7">
        <v>5237.1400000000003</v>
      </c>
    </row>
    <row r="171" spans="1:7" ht="15.6" x14ac:dyDescent="0.3">
      <c r="A171" s="4">
        <v>40513</v>
      </c>
      <c r="B171" s="5">
        <v>52683.49</v>
      </c>
      <c r="C171" s="5">
        <v>53405.68</v>
      </c>
      <c r="D171" s="8">
        <v>-722.19</v>
      </c>
      <c r="E171" s="5">
        <v>24798.87</v>
      </c>
      <c r="F171" s="5">
        <v>24163.88</v>
      </c>
      <c r="G171" s="9">
        <v>634.99</v>
      </c>
    </row>
    <row r="172" spans="1:7" ht="15.6" x14ac:dyDescent="0.3">
      <c r="A172" s="4">
        <v>40483</v>
      </c>
      <c r="B172" s="5">
        <v>79726.259999999995</v>
      </c>
      <c r="C172" s="5">
        <v>74375.39</v>
      </c>
      <c r="D172" s="7">
        <v>5350.87</v>
      </c>
      <c r="E172" s="5">
        <v>32674.49</v>
      </c>
      <c r="F172" s="5">
        <v>30205.67</v>
      </c>
      <c r="G172" s="7">
        <v>2468.8200000000002</v>
      </c>
    </row>
    <row r="173" spans="1:7" ht="15.6" x14ac:dyDescent="0.3">
      <c r="A173" s="4">
        <v>40452</v>
      </c>
      <c r="B173" s="5">
        <v>77706.100000000006</v>
      </c>
      <c r="C173" s="5">
        <v>63318.04</v>
      </c>
      <c r="D173" s="7">
        <v>14388.06</v>
      </c>
      <c r="E173" s="5">
        <v>28069</v>
      </c>
      <c r="F173" s="5">
        <v>39881.9</v>
      </c>
      <c r="G173" s="6">
        <v>-11812.9</v>
      </c>
    </row>
    <row r="174" spans="1:7" ht="15.6" x14ac:dyDescent="0.3">
      <c r="A174" s="4">
        <v>40422</v>
      </c>
      <c r="B174" s="5">
        <v>74920.160000000003</v>
      </c>
      <c r="C174" s="5">
        <v>52444.52</v>
      </c>
      <c r="D174" s="7">
        <v>22475.64</v>
      </c>
      <c r="E174" s="5">
        <v>24046.54</v>
      </c>
      <c r="F174" s="5">
        <v>35913.17</v>
      </c>
      <c r="G174" s="6">
        <v>-11866.63</v>
      </c>
    </row>
    <row r="175" spans="1:7" ht="15.6" x14ac:dyDescent="0.3">
      <c r="A175" s="4">
        <v>40391</v>
      </c>
      <c r="B175" s="5">
        <v>56120.24</v>
      </c>
      <c r="C175" s="5">
        <v>48582.94</v>
      </c>
      <c r="D175" s="7">
        <v>7537.3</v>
      </c>
      <c r="E175" s="5">
        <v>24770.34</v>
      </c>
      <c r="F175" s="5">
        <v>29323.02</v>
      </c>
      <c r="G175" s="6">
        <v>-4552.68</v>
      </c>
    </row>
    <row r="176" spans="1:7" ht="15.6" x14ac:dyDescent="0.3">
      <c r="A176" s="4">
        <v>40360</v>
      </c>
      <c r="B176" s="5">
        <v>52571.21</v>
      </c>
      <c r="C176" s="5">
        <v>44030.15</v>
      </c>
      <c r="D176" s="7">
        <v>8541.06</v>
      </c>
      <c r="E176" s="5">
        <v>24776.03</v>
      </c>
      <c r="F176" s="5">
        <v>31047.95</v>
      </c>
      <c r="G176" s="6">
        <v>-6271.92</v>
      </c>
    </row>
    <row r="177" spans="1:7" ht="15.6" x14ac:dyDescent="0.3">
      <c r="A177" s="4">
        <v>40330</v>
      </c>
      <c r="B177" s="5">
        <v>51878.01</v>
      </c>
      <c r="C177" s="5">
        <v>44164.06</v>
      </c>
      <c r="D177" s="7">
        <v>7713.95</v>
      </c>
      <c r="E177" s="5">
        <v>23549.21</v>
      </c>
      <c r="F177" s="5">
        <v>28326.26</v>
      </c>
      <c r="G177" s="6">
        <v>-4777.05</v>
      </c>
    </row>
    <row r="178" spans="1:7" ht="15.6" x14ac:dyDescent="0.3">
      <c r="A178" s="4">
        <v>40299</v>
      </c>
      <c r="B178" s="5">
        <v>49588.04</v>
      </c>
      <c r="C178" s="5">
        <v>61659.16</v>
      </c>
      <c r="D178" s="6">
        <v>-12071.12</v>
      </c>
      <c r="E178" s="5">
        <v>29971.71</v>
      </c>
      <c r="F178" s="5">
        <v>23610.52</v>
      </c>
      <c r="G178" s="7">
        <v>6361.19</v>
      </c>
    </row>
    <row r="179" spans="1:7" ht="15.6" x14ac:dyDescent="0.3">
      <c r="A179" s="4">
        <v>40269</v>
      </c>
      <c r="B179" s="5">
        <v>55061.05</v>
      </c>
      <c r="C179" s="5">
        <v>52393.68</v>
      </c>
      <c r="D179" s="7">
        <v>2667.37</v>
      </c>
      <c r="E179" s="5">
        <v>26283.22</v>
      </c>
      <c r="F179" s="5">
        <v>24092.560000000001</v>
      </c>
      <c r="G179" s="7">
        <v>2190.66</v>
      </c>
    </row>
    <row r="180" spans="1:7" ht="15.6" x14ac:dyDescent="0.3">
      <c r="A180" s="4">
        <v>40238</v>
      </c>
      <c r="B180" s="5">
        <v>59692.57</v>
      </c>
      <c r="C180" s="5">
        <v>44900.24</v>
      </c>
      <c r="D180" s="7">
        <v>14792.33</v>
      </c>
      <c r="E180" s="5">
        <v>25818.47</v>
      </c>
      <c r="F180" s="5">
        <v>30954.32</v>
      </c>
      <c r="G180" s="6">
        <v>-5135.8500000000004</v>
      </c>
    </row>
    <row r="181" spans="1:7" ht="15.6" x14ac:dyDescent="0.3">
      <c r="A181" s="4">
        <v>40210</v>
      </c>
      <c r="B181" s="5">
        <v>39001.43</v>
      </c>
      <c r="C181" s="5">
        <v>40944.9</v>
      </c>
      <c r="D181" s="6">
        <v>-1943.47</v>
      </c>
      <c r="E181" s="5">
        <v>21547.8</v>
      </c>
      <c r="F181" s="5">
        <v>20235.849999999999</v>
      </c>
      <c r="G181" s="7">
        <v>1311.95</v>
      </c>
    </row>
    <row r="182" spans="1:7" ht="15.6" x14ac:dyDescent="0.3">
      <c r="A182" s="4">
        <v>40179</v>
      </c>
      <c r="B182" s="5">
        <v>56109.18</v>
      </c>
      <c r="C182" s="5">
        <v>63325.85</v>
      </c>
      <c r="D182" s="6">
        <v>-7216.67</v>
      </c>
      <c r="E182" s="5">
        <v>39004.29</v>
      </c>
      <c r="F182" s="5">
        <v>26782.26</v>
      </c>
      <c r="G182" s="7">
        <v>12222.03</v>
      </c>
    </row>
    <row r="183" spans="1:7" ht="15.6" x14ac:dyDescent="0.3">
      <c r="A183" s="4">
        <v>40148</v>
      </c>
      <c r="B183" s="5">
        <v>45029.99</v>
      </c>
      <c r="C183" s="5">
        <v>40789.129999999997</v>
      </c>
      <c r="D183" s="7">
        <v>4240.8599999999997</v>
      </c>
      <c r="E183" s="5">
        <v>26326.09</v>
      </c>
      <c r="F183" s="5">
        <v>26276.42</v>
      </c>
      <c r="G183" s="9">
        <v>49.67</v>
      </c>
    </row>
    <row r="184" spans="1:7" ht="15.6" x14ac:dyDescent="0.3">
      <c r="A184" s="4">
        <v>40118</v>
      </c>
      <c r="B184" s="5">
        <v>48761.93</v>
      </c>
      <c r="C184" s="5">
        <v>47053.86</v>
      </c>
      <c r="D184" s="7">
        <v>1708.07</v>
      </c>
      <c r="E184" s="5">
        <v>28355.29</v>
      </c>
      <c r="F184" s="5">
        <v>25964.25</v>
      </c>
      <c r="G184" s="7">
        <v>2391.04</v>
      </c>
    </row>
    <row r="185" spans="1:7" ht="15.6" x14ac:dyDescent="0.3">
      <c r="A185" s="4">
        <v>40087</v>
      </c>
      <c r="B185" s="5">
        <v>63964.86</v>
      </c>
      <c r="C185" s="5">
        <v>63964.73</v>
      </c>
      <c r="D185" s="9">
        <v>0.13</v>
      </c>
      <c r="E185" s="5">
        <v>30578.81</v>
      </c>
      <c r="F185" s="5">
        <v>30626.32</v>
      </c>
      <c r="G185" s="8">
        <v>-47.51</v>
      </c>
    </row>
    <row r="186" spans="1:7" ht="15.6" x14ac:dyDescent="0.3">
      <c r="A186" s="4">
        <v>40057</v>
      </c>
      <c r="B186" s="5">
        <v>62872.65</v>
      </c>
      <c r="C186" s="5">
        <v>49541.22</v>
      </c>
      <c r="D186" s="7">
        <v>13331.43</v>
      </c>
      <c r="E186" s="5">
        <v>27261.52</v>
      </c>
      <c r="F186" s="5">
        <v>26565.48</v>
      </c>
      <c r="G186" s="9">
        <v>696.04</v>
      </c>
    </row>
    <row r="187" spans="1:7" ht="15.6" x14ac:dyDescent="0.3">
      <c r="A187" s="4">
        <v>40026</v>
      </c>
      <c r="B187" s="5">
        <v>45722.53</v>
      </c>
      <c r="C187" s="5">
        <v>49489.56</v>
      </c>
      <c r="D187" s="6">
        <v>-3767.03</v>
      </c>
      <c r="E187" s="5">
        <v>28621.599999999999</v>
      </c>
      <c r="F187" s="5">
        <v>23636.89</v>
      </c>
      <c r="G187" s="7">
        <v>4984.71</v>
      </c>
    </row>
    <row r="188" spans="1:7" ht="15.6" x14ac:dyDescent="0.3">
      <c r="A188" s="4">
        <v>39995</v>
      </c>
      <c r="B188" s="5">
        <v>58990.29</v>
      </c>
      <c r="C188" s="5">
        <v>60354.89</v>
      </c>
      <c r="D188" s="6">
        <v>-1364.6</v>
      </c>
      <c r="E188" s="5">
        <v>34970.99</v>
      </c>
      <c r="F188" s="5">
        <v>29152.01</v>
      </c>
      <c r="G188" s="7">
        <v>5818.98</v>
      </c>
    </row>
    <row r="189" spans="1:7" ht="15.6" x14ac:dyDescent="0.3">
      <c r="A189" s="4">
        <v>39965</v>
      </c>
      <c r="B189" s="5">
        <v>61767.47</v>
      </c>
      <c r="C189" s="5">
        <v>61852.61</v>
      </c>
      <c r="D189" s="8">
        <v>-85.14</v>
      </c>
      <c r="E189" s="5">
        <v>35173.5</v>
      </c>
      <c r="F189" s="5">
        <v>32539.72</v>
      </c>
      <c r="G189" s="7">
        <v>2633.78</v>
      </c>
    </row>
    <row r="190" spans="1:7" ht="15.6" x14ac:dyDescent="0.3">
      <c r="A190" s="4">
        <v>39934</v>
      </c>
      <c r="B190" s="5">
        <v>73016.960000000006</v>
      </c>
      <c r="C190" s="5">
        <v>59130.87</v>
      </c>
      <c r="D190" s="7">
        <v>13886.09</v>
      </c>
      <c r="E190" s="5">
        <v>27344.7</v>
      </c>
      <c r="F190" s="5">
        <v>27427.15</v>
      </c>
      <c r="G190" s="8">
        <v>-82.45</v>
      </c>
    </row>
    <row r="191" spans="1:7" ht="15.6" x14ac:dyDescent="0.3">
      <c r="A191" s="4">
        <v>39904</v>
      </c>
      <c r="B191" s="5">
        <v>38871.53</v>
      </c>
      <c r="C191" s="5">
        <v>33311.43</v>
      </c>
      <c r="D191" s="7">
        <v>5560.1</v>
      </c>
      <c r="E191" s="5">
        <v>17871.64</v>
      </c>
      <c r="F191" s="5">
        <v>18653.97</v>
      </c>
      <c r="G191" s="8">
        <v>-782.33</v>
      </c>
    </row>
    <row r="192" spans="1:7" ht="15.6" x14ac:dyDescent="0.3">
      <c r="A192" s="4">
        <v>39873</v>
      </c>
      <c r="B192" s="5">
        <v>31646.9</v>
      </c>
      <c r="C192" s="5">
        <v>32330.47</v>
      </c>
      <c r="D192" s="8">
        <v>-683.57</v>
      </c>
      <c r="E192" s="5">
        <v>19256.22</v>
      </c>
      <c r="F192" s="5">
        <v>15304.69</v>
      </c>
      <c r="G192" s="7">
        <v>3951.53</v>
      </c>
    </row>
    <row r="193" spans="1:7" ht="15.6" x14ac:dyDescent="0.3">
      <c r="A193" s="4">
        <v>39845</v>
      </c>
      <c r="B193" s="5">
        <v>22066.26</v>
      </c>
      <c r="C193" s="5">
        <v>24899.69</v>
      </c>
      <c r="D193" s="6">
        <v>-2833.43</v>
      </c>
      <c r="E193" s="5">
        <v>13438.92</v>
      </c>
      <c r="F193" s="5">
        <v>10664.36</v>
      </c>
      <c r="G193" s="7">
        <v>2774.56</v>
      </c>
    </row>
    <row r="194" spans="1:7" ht="15.6" x14ac:dyDescent="0.3">
      <c r="A194" s="4">
        <v>39814</v>
      </c>
      <c r="B194" s="5">
        <v>28447.81</v>
      </c>
      <c r="C194" s="5">
        <v>33620.629999999997</v>
      </c>
      <c r="D194" s="6">
        <v>-5172.82</v>
      </c>
      <c r="E194" s="5">
        <v>18644.12</v>
      </c>
      <c r="F194" s="5">
        <v>14925.98</v>
      </c>
      <c r="G194" s="7">
        <v>3718.14</v>
      </c>
    </row>
    <row r="195" spans="1:7" ht="15.6" x14ac:dyDescent="0.3">
      <c r="A195" s="4">
        <v>39783</v>
      </c>
      <c r="B195" s="5">
        <v>29362.68</v>
      </c>
      <c r="C195" s="5">
        <v>28327.87</v>
      </c>
      <c r="D195" s="7">
        <v>1034.81</v>
      </c>
      <c r="E195" s="5">
        <v>16472.77</v>
      </c>
      <c r="F195" s="5">
        <v>14566.49</v>
      </c>
      <c r="G195" s="7">
        <v>1906.28</v>
      </c>
    </row>
    <row r="196" spans="1:7" ht="15.6" x14ac:dyDescent="0.3">
      <c r="A196" s="4">
        <v>39753</v>
      </c>
      <c r="B196" s="5">
        <v>28093.919999999998</v>
      </c>
      <c r="C196" s="5">
        <v>33552.879999999997</v>
      </c>
      <c r="D196" s="6">
        <v>-5458.96</v>
      </c>
      <c r="E196" s="5">
        <v>15196.15</v>
      </c>
      <c r="F196" s="5">
        <v>12322</v>
      </c>
      <c r="G196" s="7">
        <v>2874.15</v>
      </c>
    </row>
    <row r="197" spans="1:7" ht="15.6" x14ac:dyDescent="0.3">
      <c r="A197" s="4">
        <v>39722</v>
      </c>
      <c r="B197" s="5">
        <v>48413.599999999999</v>
      </c>
      <c r="C197" s="5">
        <v>64067.1</v>
      </c>
      <c r="D197" s="6">
        <v>-15653.5</v>
      </c>
      <c r="E197" s="5">
        <v>26254.38</v>
      </c>
      <c r="F197" s="5">
        <v>15458.08</v>
      </c>
      <c r="G197" s="7">
        <v>10796.3</v>
      </c>
    </row>
    <row r="198" spans="1:7" ht="15.6" x14ac:dyDescent="0.3">
      <c r="A198" s="4">
        <v>39692</v>
      </c>
      <c r="B198" s="5">
        <v>65932.27</v>
      </c>
      <c r="C198" s="5">
        <v>78435.009999999995</v>
      </c>
      <c r="D198" s="6">
        <v>-12502.74</v>
      </c>
      <c r="E198" s="5">
        <v>25415.62</v>
      </c>
      <c r="F198" s="5">
        <v>16202.66</v>
      </c>
      <c r="G198" s="7">
        <v>9212.9599999999991</v>
      </c>
    </row>
    <row r="199" spans="1:7" ht="15.6" x14ac:dyDescent="0.3">
      <c r="A199" s="4">
        <v>39661</v>
      </c>
      <c r="B199" s="5">
        <v>44460.52</v>
      </c>
      <c r="C199" s="5">
        <v>49916.639999999999</v>
      </c>
      <c r="D199" s="6">
        <v>-5456.12</v>
      </c>
      <c r="E199" s="5">
        <v>17813.52</v>
      </c>
      <c r="F199" s="5">
        <v>14841.14</v>
      </c>
      <c r="G199" s="7">
        <v>2972.38</v>
      </c>
    </row>
    <row r="200" spans="1:7" ht="15.6" x14ac:dyDescent="0.3">
      <c r="A200" s="4">
        <v>39630</v>
      </c>
      <c r="B200" s="5">
        <v>62050.69</v>
      </c>
      <c r="C200" s="5">
        <v>66654.69</v>
      </c>
      <c r="D200" s="6">
        <v>-4604</v>
      </c>
      <c r="E200" s="5">
        <v>23217.26</v>
      </c>
      <c r="F200" s="5">
        <v>21690.07</v>
      </c>
      <c r="G200" s="7">
        <v>1527.19</v>
      </c>
    </row>
    <row r="201" spans="1:7" ht="15.6" x14ac:dyDescent="0.3">
      <c r="A201" s="4">
        <v>39600</v>
      </c>
      <c r="B201" s="5">
        <v>60693.06</v>
      </c>
      <c r="C201" s="5">
        <v>73360.22</v>
      </c>
      <c r="D201" s="6">
        <v>-12667.16</v>
      </c>
      <c r="E201" s="5">
        <v>23754.33</v>
      </c>
      <c r="F201" s="5">
        <v>15126.36</v>
      </c>
      <c r="G201" s="7">
        <v>8627.9699999999993</v>
      </c>
    </row>
    <row r="202" spans="1:7" ht="15.6" x14ac:dyDescent="0.3">
      <c r="A202" s="4">
        <v>39569</v>
      </c>
      <c r="B202" s="5">
        <v>58982.92</v>
      </c>
      <c r="C202" s="5">
        <v>65678.509999999995</v>
      </c>
      <c r="D202" s="6">
        <v>-6695.59</v>
      </c>
      <c r="E202" s="5">
        <v>26254.47</v>
      </c>
      <c r="F202" s="5">
        <v>17976.439999999999</v>
      </c>
      <c r="G202" s="7">
        <v>8278.0300000000007</v>
      </c>
    </row>
    <row r="203" spans="1:7" ht="15.6" x14ac:dyDescent="0.3">
      <c r="A203" s="4">
        <v>39539</v>
      </c>
      <c r="B203" s="5">
        <v>59546.97</v>
      </c>
      <c r="C203" s="5">
        <v>62083.85</v>
      </c>
      <c r="D203" s="6">
        <v>-2536.88</v>
      </c>
      <c r="E203" s="5">
        <v>21678.240000000002</v>
      </c>
      <c r="F203" s="5">
        <v>18277.259999999998</v>
      </c>
      <c r="G203" s="7">
        <v>3400.98</v>
      </c>
    </row>
    <row r="204" spans="1:7" ht="15.6" x14ac:dyDescent="0.3">
      <c r="A204" s="4">
        <v>39508</v>
      </c>
      <c r="B204" s="5">
        <v>68472.59</v>
      </c>
      <c r="C204" s="5">
        <v>72236.39</v>
      </c>
      <c r="D204" s="6">
        <v>-3763.8</v>
      </c>
      <c r="E204" s="5">
        <v>23606.43</v>
      </c>
      <c r="F204" s="5">
        <v>20658.919999999998</v>
      </c>
      <c r="G204" s="7">
        <v>2947.51</v>
      </c>
    </row>
    <row r="205" spans="1:7" ht="15.6" x14ac:dyDescent="0.3">
      <c r="A205" s="4">
        <v>39479</v>
      </c>
      <c r="B205" s="5">
        <v>64267.47</v>
      </c>
      <c r="C205" s="5">
        <v>68318.59</v>
      </c>
      <c r="D205" s="6">
        <v>-4051.12</v>
      </c>
      <c r="E205" s="5">
        <v>24064.99</v>
      </c>
      <c r="F205" s="5">
        <v>20056.650000000001</v>
      </c>
      <c r="G205" s="7">
        <v>4008.34</v>
      </c>
    </row>
    <row r="206" spans="1:7" ht="15.6" x14ac:dyDescent="0.3">
      <c r="A206" s="4">
        <v>39448</v>
      </c>
      <c r="B206" s="5">
        <v>97579.5</v>
      </c>
      <c r="C206" s="5">
        <v>127027.01</v>
      </c>
      <c r="D206" s="6">
        <v>-29447.51</v>
      </c>
      <c r="E206" s="5">
        <v>44638.58</v>
      </c>
      <c r="F206" s="5">
        <v>28223.89</v>
      </c>
      <c r="G206" s="7">
        <v>16414.689999999999</v>
      </c>
    </row>
    <row r="207" spans="1:7" ht="15.6" x14ac:dyDescent="0.3">
      <c r="A207" s="4">
        <v>39417</v>
      </c>
      <c r="B207" s="5">
        <v>71453.7</v>
      </c>
      <c r="C207" s="5">
        <v>78273.5</v>
      </c>
      <c r="D207" s="6">
        <v>-6819.8</v>
      </c>
      <c r="E207" s="5">
        <v>29495.279999999999</v>
      </c>
      <c r="F207" s="5">
        <v>24543.14</v>
      </c>
      <c r="G207" s="7">
        <v>4952.1400000000003</v>
      </c>
    </row>
    <row r="208" spans="1:7" ht="15.6" x14ac:dyDescent="0.3">
      <c r="A208" s="4">
        <v>39387</v>
      </c>
      <c r="B208" s="5">
        <v>83268.52</v>
      </c>
      <c r="C208" s="5">
        <v>96957.78</v>
      </c>
      <c r="D208" s="6">
        <v>-13689.26</v>
      </c>
      <c r="E208" s="5">
        <v>31937.200000000001</v>
      </c>
      <c r="F208" s="5">
        <v>23383.79</v>
      </c>
      <c r="G208" s="7">
        <v>8553.41</v>
      </c>
    </row>
    <row r="209" spans="1:7" ht="15.6" x14ac:dyDescent="0.3">
      <c r="A209" s="4">
        <v>39356</v>
      </c>
      <c r="B209" s="5">
        <v>122384.57</v>
      </c>
      <c r="C209" s="5">
        <v>114368.33</v>
      </c>
      <c r="D209" s="7">
        <v>8016.24</v>
      </c>
      <c r="E209" s="5">
        <v>34703.35</v>
      </c>
      <c r="F209" s="5">
        <v>36055.53</v>
      </c>
      <c r="G209" s="6">
        <v>-1352.18</v>
      </c>
    </row>
    <row r="210" spans="1:7" ht="15.6" x14ac:dyDescent="0.3">
      <c r="A210" s="4">
        <v>39326</v>
      </c>
      <c r="B210" s="5">
        <v>67664.52</v>
      </c>
      <c r="C210" s="5">
        <v>51306.559999999998</v>
      </c>
      <c r="D210" s="7">
        <v>16357.96</v>
      </c>
      <c r="E210" s="5">
        <v>21424.73</v>
      </c>
      <c r="F210" s="5">
        <v>26188.400000000001</v>
      </c>
      <c r="G210" s="6">
        <v>-4763.67</v>
      </c>
    </row>
    <row r="211" spans="1:7" ht="15.6" x14ac:dyDescent="0.3">
      <c r="A211" s="4">
        <v>39295</v>
      </c>
      <c r="B211" s="5">
        <v>52479.43</v>
      </c>
      <c r="C211" s="5">
        <v>64817.9</v>
      </c>
      <c r="D211" s="6">
        <v>-12338.47</v>
      </c>
      <c r="E211" s="5">
        <v>26496.41</v>
      </c>
      <c r="F211" s="5">
        <v>17347.14</v>
      </c>
      <c r="G211" s="7">
        <v>9149.27</v>
      </c>
    </row>
    <row r="212" spans="1:7" ht="15.6" x14ac:dyDescent="0.3">
      <c r="A212" s="4">
        <v>39264</v>
      </c>
      <c r="B212" s="5">
        <v>69757.41</v>
      </c>
      <c r="C212" s="5">
        <v>61888.56</v>
      </c>
      <c r="D212" s="7">
        <v>7868.85</v>
      </c>
      <c r="E212" s="5">
        <v>23643.81</v>
      </c>
      <c r="F212" s="5">
        <v>24231.23</v>
      </c>
      <c r="G212" s="8">
        <v>-587.41999999999996</v>
      </c>
    </row>
    <row r="213" spans="1:7" ht="15.6" x14ac:dyDescent="0.3">
      <c r="A213" s="4">
        <v>39234</v>
      </c>
      <c r="B213" s="5">
        <v>45673.87</v>
      </c>
      <c r="C213" s="5">
        <v>47035.12</v>
      </c>
      <c r="D213" s="6">
        <v>-1361.25</v>
      </c>
      <c r="E213" s="5">
        <v>19374.66</v>
      </c>
      <c r="F213" s="5">
        <v>14814.4</v>
      </c>
      <c r="G213" s="7">
        <v>4560.26</v>
      </c>
    </row>
    <row r="214" spans="1:7" ht="15.6" x14ac:dyDescent="0.3">
      <c r="A214" s="4">
        <v>39203</v>
      </c>
      <c r="B214" s="5">
        <v>46316.28</v>
      </c>
      <c r="C214" s="5">
        <v>46436.25</v>
      </c>
      <c r="D214" s="8">
        <v>-119.97</v>
      </c>
      <c r="E214" s="5">
        <v>21959.33</v>
      </c>
      <c r="F214" s="5">
        <v>18974.43</v>
      </c>
      <c r="G214" s="7">
        <v>2984.9</v>
      </c>
    </row>
    <row r="215" spans="1:7" ht="15.6" x14ac:dyDescent="0.3">
      <c r="A215" s="10">
        <v>39173</v>
      </c>
      <c r="B215" s="11">
        <v>43647.59</v>
      </c>
      <c r="C215" s="11">
        <v>41913.050000000003</v>
      </c>
      <c r="D215" s="12">
        <v>1734.54</v>
      </c>
      <c r="E215" s="11">
        <v>10137.73</v>
      </c>
      <c r="F215" s="11">
        <v>9280.07</v>
      </c>
      <c r="G215" s="13">
        <v>857.66</v>
      </c>
    </row>
  </sheetData>
  <mergeCells count="3">
    <mergeCell ref="B1:D1"/>
    <mergeCell ref="E1:G1"/>
    <mergeCell ref="I3:O3"/>
  </mergeCells>
  <hyperlinks>
    <hyperlink ref="A3" r:id="rId1" display="javascript:show_month_detail('2024','12','cash','');" xr:uid="{63A2CE81-4272-47E7-93AB-F93B55EAD8CB}"/>
    <hyperlink ref="A4" r:id="rId2" display="javascript:show_month_detail('2024','11','cash','');" xr:uid="{AF55E02E-C9D5-42E8-8DE8-DCB5C2D51E16}"/>
    <hyperlink ref="A5" r:id="rId3" display="javascript:show_month_detail('2024','10','cash','');" xr:uid="{1590A8DA-17BD-4E6E-82D7-83360FCB5554}"/>
    <hyperlink ref="A6" r:id="rId4" display="javascript:show_month_detail('2024','09','cash','');" xr:uid="{D8EAEDC5-3739-403F-874A-2D5C301273BA}"/>
    <hyperlink ref="A7" r:id="rId5" display="javascript:show_month_detail('2024','08','cash','');" xr:uid="{41ADAEDB-7112-4800-A39A-8CF776D276D4}"/>
    <hyperlink ref="A8" r:id="rId6" display="javascript:show_month_detail('2024','07','cash','');" xr:uid="{96D8E1FA-6C02-4791-B210-7C6C2892A458}"/>
    <hyperlink ref="A9" r:id="rId7" display="javascript:show_month_detail('2024','06','cash','');" xr:uid="{B4D53CAE-2F89-4CA2-A98A-7200CE59044F}"/>
    <hyperlink ref="A10" r:id="rId8" display="javascript:show_month_detail('2024','05','cash','');" xr:uid="{DBAC4642-F4E4-41BD-97DB-195164A95BFC}"/>
    <hyperlink ref="A11" r:id="rId9" display="javascript:show_month_detail('2024','04','cash','');" xr:uid="{B42B255C-5A26-49F7-8AB7-D3F7E199DC20}"/>
    <hyperlink ref="A12" r:id="rId10" display="javascript:show_month_detail('2024','03','cash','');" xr:uid="{BB09AF60-3A92-4904-8BB3-C149F28D18BD}"/>
    <hyperlink ref="A13" r:id="rId11" display="javascript:show_month_detail('2024','02','cash','');" xr:uid="{AA8CF4A7-3AD7-4FBB-A769-C7B5447747DB}"/>
    <hyperlink ref="A14" r:id="rId12" display="javascript:show_month_detail('2024','01','cash','');" xr:uid="{4B64366C-D8EB-4E07-9430-6A9AE39264D3}"/>
    <hyperlink ref="A15" r:id="rId13" display="javascript:show_month_detail('2023','12','cash','');" xr:uid="{EE63AB5E-073B-4EDE-9180-EFF61927BF65}"/>
    <hyperlink ref="A16" r:id="rId14" display="javascript:show_month_detail('2023','11','cash','');" xr:uid="{56B3CE4C-B8D8-4BCA-9ECA-3213482B7144}"/>
    <hyperlink ref="A17" r:id="rId15" display="javascript:show_month_detail('2023','10','cash','');" xr:uid="{AE49E988-2F2D-43C0-AF83-DA6F21B2F6C0}"/>
    <hyperlink ref="A18" r:id="rId16" display="javascript:show_month_detail('2023','09','cash','');" xr:uid="{EAB74175-23BB-45DB-A61B-3F5AB9DAB6C7}"/>
    <hyperlink ref="A19" r:id="rId17" display="javascript:show_month_detail('2023','08','cash','');" xr:uid="{DF569337-F1A8-4419-B387-90E000A1E702}"/>
    <hyperlink ref="A20" r:id="rId18" display="javascript:show_month_detail('2023','07','cash','');" xr:uid="{D8646DB2-494A-439B-A3E1-F89708F64484}"/>
    <hyperlink ref="A21" r:id="rId19" display="javascript:show_month_detail('2023','06','cash','');" xr:uid="{4E76073B-267C-4C58-87B4-27E53A3CABF5}"/>
    <hyperlink ref="A22" r:id="rId20" display="javascript:show_month_detail('2023','05','cash','');" xr:uid="{65D117CF-3810-476E-A522-BA3885E53AD0}"/>
    <hyperlink ref="A23" r:id="rId21" display="javascript:show_month_detail('2023','04','cash','');" xr:uid="{296CAB36-F91E-456F-8792-C43081B3071D}"/>
    <hyperlink ref="A24" r:id="rId22" display="javascript:show_month_detail('2023','03','cash','');" xr:uid="{99E3EF0D-F297-4C43-A9C3-24F98DED3A67}"/>
    <hyperlink ref="A25" r:id="rId23" display="javascript:show_month_detail('2023','02','cash','');" xr:uid="{4CB4E7C4-7B7E-48F3-BF9B-6414ED43307E}"/>
    <hyperlink ref="A26" r:id="rId24" display="javascript:show_month_detail('2023','01','cash','');" xr:uid="{A0E6B470-F245-463B-868E-8A9D7EEAF70A}"/>
    <hyperlink ref="A27" r:id="rId25" display="javascript:show_month_detail('2022','12','cash','');" xr:uid="{E200BC61-35AB-4750-8BA3-5CEBD8783D72}"/>
    <hyperlink ref="A28" r:id="rId26" display="javascript:show_month_detail('2022','11','cash','');" xr:uid="{CC353869-7324-4C2C-8A90-94426D2D9020}"/>
    <hyperlink ref="A29" r:id="rId27" display="javascript:show_month_detail('2022','10','cash','');" xr:uid="{A2CF5C21-1F82-4236-A9B7-DCAD43520EEE}"/>
    <hyperlink ref="A30" r:id="rId28" display="javascript:show_month_detail('2022','09','cash','');" xr:uid="{C856207E-4A4D-45D6-811A-5B029EE41984}"/>
    <hyperlink ref="A31" r:id="rId29" display="javascript:show_month_detail('2022','08','cash','');" xr:uid="{343E4500-1529-4A77-A2E5-5B4D137C31F0}"/>
    <hyperlink ref="A32" r:id="rId30" display="javascript:show_month_detail('2022','07','cash','');" xr:uid="{FEC7E4A3-F9E0-4139-9517-DF4653E31627}"/>
    <hyperlink ref="A33" r:id="rId31" display="javascript:show_month_detail('2022','06','cash','');" xr:uid="{C7714778-28AD-44AD-BB0D-D28209F0ACB3}"/>
    <hyperlink ref="A34" r:id="rId32" display="javascript:show_month_detail('2022','05','cash','');" xr:uid="{F7E076D4-7A7E-4F13-A57A-B621ABEF4F70}"/>
    <hyperlink ref="A35" r:id="rId33" display="javascript:show_month_detail('2022','04','cash','');" xr:uid="{CF93EA6F-336E-4BA8-95ED-694AFA2ED0F0}"/>
    <hyperlink ref="A36" r:id="rId34" display="javascript:show_month_detail('2022','03','cash','');" xr:uid="{04788BBE-9381-4D82-B429-583BDC1B56B7}"/>
    <hyperlink ref="A37" r:id="rId35" display="javascript:show_month_detail('2022','02','cash','');" xr:uid="{1819CA46-A579-4F1A-A3CD-8FA2C03E6CDA}"/>
    <hyperlink ref="A38" r:id="rId36" display="javascript:show_month_detail('2022','01','cash','');" xr:uid="{F9EA2A82-BF01-4071-BA20-78063C3ED7D0}"/>
    <hyperlink ref="A39" r:id="rId37" display="javascript:show_month_detail('2021','12','cash','');" xr:uid="{E925EAD2-B7B6-462E-BA79-F584B6445D90}"/>
    <hyperlink ref="A40" r:id="rId38" display="javascript:show_month_detail('2021','11','cash','');" xr:uid="{0D803602-4E1B-4E94-A0E7-EE1E85018276}"/>
    <hyperlink ref="A41" r:id="rId39" display="javascript:show_month_detail('2021','10','cash','');" xr:uid="{210A7118-4403-44A7-B001-DFEB3704AE24}"/>
    <hyperlink ref="A42" r:id="rId40" display="javascript:show_month_detail('2021','09','cash','');" xr:uid="{02C79778-ED48-4847-A50D-8339E207FCFE}"/>
    <hyperlink ref="A43" r:id="rId41" display="javascript:show_month_detail('2021','08','cash','');" xr:uid="{1B235B16-66F3-4F17-9457-FB024D9F9360}"/>
    <hyperlink ref="A44" r:id="rId42" display="javascript:show_month_detail('2021','07','cash','');" xr:uid="{E1C47BF4-9D29-4E68-96B1-14D352068E9F}"/>
    <hyperlink ref="A45" r:id="rId43" display="javascript:show_month_detail('2021','06','cash','');" xr:uid="{ABB51FC1-9EAF-4443-8903-CD17FF78D22B}"/>
    <hyperlink ref="A46" r:id="rId44" display="javascript:show_month_detail('2021','05','cash','');" xr:uid="{B36CD8FF-2B12-4A82-95D7-5E1CD01C9D0D}"/>
    <hyperlink ref="A47" r:id="rId45" display="javascript:show_month_detail('2021','04','cash','');" xr:uid="{14B38DC9-9508-473F-8A75-B13E18E0A5AE}"/>
    <hyperlink ref="A48" r:id="rId46" display="javascript:show_month_detail('2021','03','cash','');" xr:uid="{A7932E5B-ECE3-4687-A5AB-B5802B0C9E90}"/>
    <hyperlink ref="A49" r:id="rId47" display="javascript:show_month_detail('2021','02','cash','');" xr:uid="{D5025D5A-26CF-412D-ADBD-8742940AA5FC}"/>
    <hyperlink ref="A50" r:id="rId48" display="javascript:show_month_detail('2021','01','cash','');" xr:uid="{B714C261-608E-41E1-8F23-CC92DE7823EE}"/>
    <hyperlink ref="A51" r:id="rId49" display="javascript:show_month_detail('2020','12','cash','');" xr:uid="{C7C59AA3-3CFE-4AD3-8D68-174C6791ACAC}"/>
    <hyperlink ref="A52" r:id="rId50" display="javascript:show_month_detail('2020','11','cash','');" xr:uid="{4FFFC9B3-E92A-4326-B6EC-018A4A8F7CB6}"/>
    <hyperlink ref="A53" r:id="rId51" display="javascript:show_month_detail('2020','10','cash','');" xr:uid="{C3D1FB4C-2E66-418D-B9C2-1C27A081FF28}"/>
    <hyperlink ref="A54" r:id="rId52" display="javascript:show_month_detail('2020','09','cash','');" xr:uid="{2FE4B716-9974-422D-9A14-604C01DDA4E4}"/>
    <hyperlink ref="A55" r:id="rId53" display="javascript:show_month_detail('2020','08','cash','');" xr:uid="{F6DAE631-B780-4674-9743-DE4BE5ECAFC6}"/>
    <hyperlink ref="A56" r:id="rId54" display="javascript:show_month_detail('2020','07','cash','');" xr:uid="{2F6F50B4-A43E-4F5B-AB31-34D76F229082}"/>
    <hyperlink ref="A57" r:id="rId55" display="javascript:show_month_detail('2020','06','cash','');" xr:uid="{750ABA5E-C969-4324-A780-7F3C6EF1A0CB}"/>
    <hyperlink ref="A58" r:id="rId56" display="javascript:show_month_detail('2020','05','cash','');" xr:uid="{41DA02A2-F39C-4577-BBB7-D669C380333A}"/>
    <hyperlink ref="A59" r:id="rId57" display="javascript:show_month_detail('2020','04','cash','');" xr:uid="{39F24082-B6AA-4C9B-825C-135B450B7302}"/>
    <hyperlink ref="A60" r:id="rId58" display="javascript:show_month_detail('2020','03','cash','');" xr:uid="{ECB18C7A-DE44-41CD-8466-EEA737A88137}"/>
    <hyperlink ref="A61" r:id="rId59" display="javascript:show_month_detail('2020','02','cash','');" xr:uid="{35BA8670-6B7D-488D-B165-77E516FCC156}"/>
    <hyperlink ref="A62" r:id="rId60" display="javascript:show_month_detail('2020','01','cash','');" xr:uid="{33B0A480-29BA-4849-8B55-A83A8947DECB}"/>
    <hyperlink ref="A63" r:id="rId61" display="javascript:show_month_detail('2019','12','cash','');" xr:uid="{2D61D40C-CB92-4A53-B0D4-A3888E665ED0}"/>
    <hyperlink ref="A64" r:id="rId62" display="javascript:show_month_detail('2019','11','cash','');" xr:uid="{9E9CEB37-708F-4292-B7D8-F4EFDED5F43D}"/>
    <hyperlink ref="A65" r:id="rId63" display="javascript:show_month_detail('2019','10','cash','');" xr:uid="{F7AC9CD0-C310-4F40-A08D-E48B4660D9B7}"/>
    <hyperlink ref="A66" r:id="rId64" display="javascript:show_month_detail('2019','09','cash','');" xr:uid="{B0C760F4-FCCA-4376-B9FE-BE5882BFEEAC}"/>
    <hyperlink ref="A67" r:id="rId65" display="javascript:show_month_detail('2019','08','cash','');" xr:uid="{B3FD2DF6-BC0A-4704-A182-29B1D28D0D1D}"/>
    <hyperlink ref="A68" r:id="rId66" display="javascript:show_month_detail('2019','07','cash','');" xr:uid="{3152FEA7-A878-4CD6-998E-B7207A5E097C}"/>
    <hyperlink ref="A69" r:id="rId67" display="javascript:show_month_detail('2019','06','cash','');" xr:uid="{D91A03E1-F0D7-44E1-9FBF-483CE5C4387F}"/>
    <hyperlink ref="A70" r:id="rId68" display="javascript:show_month_detail('2019','05','cash','');" xr:uid="{703368A1-76F2-48B2-8CEA-613A5C742F65}"/>
    <hyperlink ref="A71" r:id="rId69" display="javascript:show_month_detail('2019','04','cash','');" xr:uid="{3643A255-DDB8-4020-8A57-05E5E39E4EE6}"/>
    <hyperlink ref="A72" r:id="rId70" display="javascript:show_month_detail('2019','03','cash','');" xr:uid="{0E3864B0-2DAF-4DBA-9926-08CC7A793CF7}"/>
    <hyperlink ref="A73" r:id="rId71" display="javascript:show_month_detail('2019','02','cash','');" xr:uid="{6733BBFF-B817-487E-ADE3-E1AAA6C6CC68}"/>
    <hyperlink ref="A74" r:id="rId72" display="javascript:show_month_detail('2019','01','cash','');" xr:uid="{C98D6B47-BC9E-48FE-9192-F96B75038A88}"/>
    <hyperlink ref="A75" r:id="rId73" display="javascript:show_month_detail('2018','12','cash','');" xr:uid="{A16BE905-F106-4411-A829-1681617DB853}"/>
    <hyperlink ref="A76" r:id="rId74" display="javascript:show_month_detail('2018','11','cash','');" xr:uid="{C8D49A64-25CC-47C5-84C7-6BD382D93D4E}"/>
    <hyperlink ref="A77" r:id="rId75" display="javascript:show_month_detail('2018','10','cash','');" xr:uid="{EBEE2D1A-B5E7-468B-AC56-A314C0048D38}"/>
    <hyperlink ref="A78" r:id="rId76" display="javascript:show_month_detail('2018','09','cash','');" xr:uid="{77BC50FC-FFFE-4915-A91A-54DE0DAC47D7}"/>
    <hyperlink ref="A79" r:id="rId77" display="javascript:show_month_detail('2018','08','cash','');" xr:uid="{42A60684-0BCD-4D9C-AFE7-67E8FE1672E0}"/>
    <hyperlink ref="A80" r:id="rId78" display="javascript:show_month_detail('2018','07','cash','');" xr:uid="{0EA3AD35-B617-45C6-9681-FCD2475CE5F7}"/>
    <hyperlink ref="A81" r:id="rId79" display="javascript:show_month_detail('2018','06','cash','');" xr:uid="{81C0C9B3-5CD9-4679-9AC8-856668EC618E}"/>
    <hyperlink ref="A82" r:id="rId80" display="javascript:show_month_detail('2018','05','cash','');" xr:uid="{B24F58F3-7C85-4F89-A8E3-B19A81225063}"/>
    <hyperlink ref="A83" r:id="rId81" display="javascript:show_month_detail('2018','04','cash','');" xr:uid="{691ECBB2-D642-45B9-8542-FF596FD1D51D}"/>
    <hyperlink ref="A84" r:id="rId82" display="javascript:show_month_detail('2018','03','cash','');" xr:uid="{6AED7DA1-9779-4B32-BDB5-7F48686A1507}"/>
    <hyperlink ref="A85" r:id="rId83" display="javascript:show_month_detail('2018','02','cash','');" xr:uid="{3AA6DD9F-CCB9-4A73-A5C0-C4122BD45640}"/>
    <hyperlink ref="A86" r:id="rId84" display="javascript:show_month_detail('2018','01','cash','');" xr:uid="{EAE44E82-D03F-4681-9F78-47E6A690C98D}"/>
    <hyperlink ref="A87" r:id="rId85" display="javascript:show_month_detail('2017','12','cash','');" xr:uid="{27158344-CD72-4CBB-935C-F82AFAE92898}"/>
    <hyperlink ref="A88" r:id="rId86" display="javascript:show_month_detail('2017','11','cash','');" xr:uid="{CD10B926-41D3-461C-9388-6B34CE656014}"/>
    <hyperlink ref="A89" r:id="rId87" display="javascript:show_month_detail('2017','10','cash','');" xr:uid="{C9C4DAD5-202B-4830-8CB7-CDF35444E591}"/>
    <hyperlink ref="A90" r:id="rId88" display="javascript:show_month_detail('2017','09','cash','');" xr:uid="{A4AB338C-8F70-44FF-A783-DBF9602601BC}"/>
    <hyperlink ref="A91" r:id="rId89" display="javascript:show_month_detail('2017','08','cash','');" xr:uid="{6561D893-F8D0-49D5-AD12-DDFE0671F50E}"/>
    <hyperlink ref="A92" r:id="rId90" display="javascript:show_month_detail('2017','07','cash','');" xr:uid="{A8AEC14F-699F-4F1D-A8D5-18A2D3B1B1DE}"/>
    <hyperlink ref="A93" r:id="rId91" display="javascript:show_month_detail('2017','06','cash','');" xr:uid="{6C1BE1C4-AE3A-40CC-B97F-3C28D1D5D772}"/>
    <hyperlink ref="A94" r:id="rId92" display="javascript:show_month_detail('2017','05','cash','');" xr:uid="{35DCE42B-7710-4670-84F0-515A3B9DB34A}"/>
    <hyperlink ref="A95" r:id="rId93" display="javascript:show_month_detail('2017','04','cash','');" xr:uid="{91C45F4E-7CC1-4910-8700-A280922107C5}"/>
    <hyperlink ref="A96" r:id="rId94" display="javascript:show_month_detail('2017','03','cash','');" xr:uid="{96A43925-4B5A-478D-82A8-2DD3EAFDA527}"/>
    <hyperlink ref="A97" r:id="rId95" display="javascript:show_month_detail('2017','02','cash','');" xr:uid="{2AD7E650-4807-4675-AC7A-4B2CD32C1ADC}"/>
    <hyperlink ref="A98" r:id="rId96" display="javascript:show_month_detail('2017','01','cash','');" xr:uid="{FDB17831-622A-4826-ABD0-4170887669BE}"/>
    <hyperlink ref="A99" r:id="rId97" display="javascript:show_month_detail('2016','12','cash','');" xr:uid="{5168F646-B361-40F2-8750-4D0429381CF6}"/>
    <hyperlink ref="A100" r:id="rId98" display="javascript:show_month_detail('2016','11','cash','');" xr:uid="{095B5AEE-2211-4EA8-8378-FF0B4B9F032E}"/>
    <hyperlink ref="A101" r:id="rId99" display="javascript:show_month_detail('2016','10','cash','');" xr:uid="{0685A996-B879-42E2-856A-9370328E2858}"/>
    <hyperlink ref="A102" r:id="rId100" display="javascript:show_month_detail('2016','09','cash','');" xr:uid="{8747CC21-B9EA-4418-8539-2E00C0728421}"/>
    <hyperlink ref="A103" r:id="rId101" display="javascript:show_month_detail('2016','08','cash','');" xr:uid="{17747F77-F015-4D59-8E1D-081DC85FDB96}"/>
    <hyperlink ref="A104" r:id="rId102" display="javascript:show_month_detail('2016','07','cash','');" xr:uid="{23FE1F1A-C122-4C08-BAF9-2C24604DE5A7}"/>
    <hyperlink ref="A105" r:id="rId103" display="javascript:show_month_detail('2016','06','cash','');" xr:uid="{7636D99F-7E6A-41BE-8603-83608A6888F7}"/>
    <hyperlink ref="A106" r:id="rId104" display="javascript:show_month_detail('2016','05','cash','');" xr:uid="{B9C71551-1ACC-4D5B-A578-295A7E314E06}"/>
    <hyperlink ref="A107" r:id="rId105" display="javascript:show_month_detail('2016','04','cash','');" xr:uid="{1AEFD61F-4C36-4461-A0BB-87E873769EB0}"/>
    <hyperlink ref="A108" r:id="rId106" display="javascript:show_month_detail('2016','03','cash','');" xr:uid="{47BB8BAF-37C5-4BA9-8385-4843205ADE17}"/>
    <hyperlink ref="A109" r:id="rId107" display="javascript:show_month_detail('2016','02','cash','');" xr:uid="{19B8A283-D75C-4D30-9DD8-7511844881CB}"/>
    <hyperlink ref="A110" r:id="rId108" display="javascript:show_month_detail('2016','01','cash','');" xr:uid="{A2E4885E-A11E-4D6F-9B4D-92CA9548F77B}"/>
    <hyperlink ref="A111" r:id="rId109" display="javascript:show_month_detail('2015','12','cash','');" xr:uid="{C4941C27-38F9-44FD-BFE7-DC214A795DA5}"/>
    <hyperlink ref="A112" r:id="rId110" display="javascript:show_month_detail('2015','11','cash','');" xr:uid="{04CBD042-036D-4AA6-83F5-9F053688FD54}"/>
    <hyperlink ref="A113" r:id="rId111" display="javascript:show_month_detail('2015','10','cash','');" xr:uid="{46692ADF-9AC4-4C11-A170-C5A7F54689F9}"/>
    <hyperlink ref="A114" r:id="rId112" display="javascript:show_month_detail('2015','09','cash','');" xr:uid="{653D72E8-C27F-4721-85F0-4B9631D006E1}"/>
    <hyperlink ref="A115" r:id="rId113" display="javascript:show_month_detail('2015','08','cash','');" xr:uid="{8E106C70-080C-4F02-8146-736D1A7DFA16}"/>
    <hyperlink ref="A116" r:id="rId114" display="javascript:show_month_detail('2015','07','cash','');" xr:uid="{7355AB73-41B1-48B3-B946-C9FAC07BE539}"/>
    <hyperlink ref="A117" r:id="rId115" display="javascript:show_month_detail('2015','06','cash','');" xr:uid="{6F58F392-0F77-4ACD-8D56-A0D293C6D4F7}"/>
    <hyperlink ref="A118" r:id="rId116" display="javascript:show_month_detail('2015','05','cash','');" xr:uid="{36A346A6-EE29-4197-A5EB-E8B8F30A45D6}"/>
    <hyperlink ref="A119" r:id="rId117" display="javascript:show_month_detail('2015','04','cash','');" xr:uid="{AB76B5F2-EF1F-49D4-9304-A36AA8ADDE8D}"/>
    <hyperlink ref="A120" r:id="rId118" display="javascript:show_month_detail('2015','03','cash','');" xr:uid="{D130A807-39D6-4FF7-83B2-DEC6C937D30C}"/>
    <hyperlink ref="A121" r:id="rId119" display="javascript:show_month_detail('2015','02','cash','');" xr:uid="{B077B15A-BA50-4476-A6E9-BDA1B5DCB1AF}"/>
    <hyperlink ref="A122" r:id="rId120" display="javascript:show_month_detail('2015','01','cash','');" xr:uid="{4517E8FE-3E6B-4EDE-B2F5-2255EF500D1C}"/>
    <hyperlink ref="A123" r:id="rId121" display="javascript:show_month_detail('2014','12','cash','');" xr:uid="{70F634D3-9A7C-4445-B53F-FDC4AD263C47}"/>
    <hyperlink ref="A124" r:id="rId122" display="javascript:show_month_detail('2014','11','cash','');" xr:uid="{AC865088-CB0C-4513-A677-DC11CB020AA8}"/>
    <hyperlink ref="A125" r:id="rId123" display="javascript:show_month_detail('2014','10','cash','');" xr:uid="{2E941182-7CF3-4827-A465-C2BA048E2DC9}"/>
    <hyperlink ref="A126" r:id="rId124" display="javascript:show_month_detail('2014','09','cash','');" xr:uid="{B684642B-B07C-425C-B7A1-BAAA8219C273}"/>
    <hyperlink ref="A127" r:id="rId125" display="javascript:show_month_detail('2014','08','cash','');" xr:uid="{C6757200-41C9-4D01-870C-5E69B194B0CF}"/>
    <hyperlink ref="A128" r:id="rId126" display="javascript:show_month_detail('2014','07','cash','');" xr:uid="{114393E9-1969-4E39-988D-108DD96361DF}"/>
    <hyperlink ref="A129" r:id="rId127" display="javascript:show_month_detail('2014','06','cash','');" xr:uid="{2E4C2480-40C0-46CC-9BBA-55465A173E09}"/>
    <hyperlink ref="A130" r:id="rId128" display="javascript:show_month_detail('2014','05','cash','');" xr:uid="{7D2E6866-FDC6-49CD-94CB-E35FC10575E5}"/>
    <hyperlink ref="A131" r:id="rId129" display="javascript:show_month_detail('2014','04','cash','');" xr:uid="{06C6EC10-8377-40DC-A85F-2561DEAB7E1F}"/>
    <hyperlink ref="A132" r:id="rId130" display="javascript:show_month_detail('2014','03','cash','');" xr:uid="{EF9BB872-CCD4-45C6-8A34-0E640B658643}"/>
    <hyperlink ref="A133" r:id="rId131" display="javascript:show_month_detail('2014','02','cash','');" xr:uid="{430978CA-F204-4FE7-8315-D76E07A523B4}"/>
    <hyperlink ref="A134" r:id="rId132" display="javascript:show_month_detail('2014','01','cash','');" xr:uid="{1A46D31E-8CCA-4CCE-92FB-B1F90377CD54}"/>
    <hyperlink ref="A135" r:id="rId133" display="javascript:show_month_detail('2013','12','cash','');" xr:uid="{12F00B4F-09CA-4649-B8A3-551492AD1C23}"/>
    <hyperlink ref="A136" r:id="rId134" display="javascript:show_month_detail('2013','11','cash','');" xr:uid="{46725C6F-434C-406B-8BE6-04886D7EEC80}"/>
    <hyperlink ref="A137" r:id="rId135" display="javascript:show_month_detail('2013','10','cash','');" xr:uid="{E1F32F74-0273-49FE-9047-761B4F0AB66C}"/>
    <hyperlink ref="A138" r:id="rId136" display="javascript:show_month_detail('2013','09','cash','');" xr:uid="{BBBADD3E-F340-4F83-9EED-12994B08ABA0}"/>
    <hyperlink ref="A139" r:id="rId137" display="javascript:show_month_detail('2013','08','cash','');" xr:uid="{49EB7238-BCA4-4E69-A04B-2A5ECC6F3BB2}"/>
    <hyperlink ref="A140" r:id="rId138" display="javascript:show_month_detail('2013','07','cash','');" xr:uid="{572E8025-0144-4913-93A9-735B2CF0EF27}"/>
    <hyperlink ref="A141" r:id="rId139" display="javascript:show_month_detail('2013','06','cash','');" xr:uid="{7019FC6C-6503-40E7-9C55-598F9E0AEAE9}"/>
    <hyperlink ref="A142" r:id="rId140" display="javascript:show_month_detail('2013','05','cash','');" xr:uid="{A8FF8940-D52F-4760-A56F-DC404A41FC7C}"/>
    <hyperlink ref="A143" r:id="rId141" display="javascript:show_month_detail('2013','04','cash','');" xr:uid="{1799139B-A8E7-4C86-AEA6-6FB143258F14}"/>
    <hyperlink ref="A144" r:id="rId142" display="javascript:show_month_detail('2013','03','cash','');" xr:uid="{E54140B3-DDB8-45E8-B33E-93C2623706C9}"/>
    <hyperlink ref="A145" r:id="rId143" display="javascript:show_month_detail('2013','02','cash','');" xr:uid="{3706E941-CE33-475E-8E29-0ABC98463440}"/>
    <hyperlink ref="A146" r:id="rId144" display="javascript:show_month_detail('2013','01','cash','');" xr:uid="{38FC83ED-480E-4B97-B60C-9C64A68643CA}"/>
    <hyperlink ref="A147" r:id="rId145" display="javascript:show_month_detail('2012','12','cash','');" xr:uid="{9B68E9E9-53F1-41C5-B6BE-207EBB514C9D}"/>
    <hyperlink ref="A148" r:id="rId146" display="javascript:show_month_detail('2012','11','cash','');" xr:uid="{05DD326F-36C3-48AD-A532-1CF3B2940CDA}"/>
    <hyperlink ref="A149" r:id="rId147" display="javascript:show_month_detail('2012','10','cash','');" xr:uid="{71538A60-4624-4FFF-A3BA-D86EC11D0E83}"/>
    <hyperlink ref="A150" r:id="rId148" display="javascript:show_month_detail('2012','09','cash','');" xr:uid="{BA9B388D-9B37-440D-BC29-1212B0C7F39E}"/>
    <hyperlink ref="A151" r:id="rId149" display="javascript:show_month_detail('2012','08','cash','');" xr:uid="{23E8E5B4-8CF0-4281-AFD4-2927CB85CC52}"/>
    <hyperlink ref="A152" r:id="rId150" display="javascript:show_month_detail('2012','07','cash','');" xr:uid="{6AB0D64B-A737-461F-97EE-08450ED239EC}"/>
    <hyperlink ref="A153" r:id="rId151" display="javascript:show_month_detail('2012','06','cash','');" xr:uid="{1E3DBC0C-1A18-4B1B-83D3-09651FF25FD4}"/>
    <hyperlink ref="A154" r:id="rId152" display="javascript:show_month_detail('2012','05','cash','');" xr:uid="{FE9DBEE0-DB02-43BB-B426-C6F4866158DD}"/>
    <hyperlink ref="A155" r:id="rId153" display="javascript:show_month_detail('2012','04','cash','');" xr:uid="{A9D532B4-AAE3-4D07-B799-4B9426F98DA5}"/>
    <hyperlink ref="A156" r:id="rId154" display="javascript:show_month_detail('2012','03','cash','');" xr:uid="{E96CDADF-0AB4-4C21-8426-27689FF16337}"/>
    <hyperlink ref="A157" r:id="rId155" display="javascript:show_month_detail('2012','02','cash','');" xr:uid="{38CADB5E-170C-4A10-940E-DB4C2FFE23A9}"/>
    <hyperlink ref="A158" r:id="rId156" display="javascript:show_month_detail('2012','01','cash','');" xr:uid="{6F6BA61C-AED7-4B2C-8802-10F69D69B00C}"/>
    <hyperlink ref="A159" r:id="rId157" display="javascript:show_month_detail('2011','12','cash','');" xr:uid="{CDA9B99F-33C4-483A-8E07-8A59049A9F31}"/>
    <hyperlink ref="A160" r:id="rId158" display="javascript:show_month_detail('2011','11','cash','');" xr:uid="{036DB017-7D41-4573-B9D1-41E8EBDC22D5}"/>
    <hyperlink ref="A161" r:id="rId159" display="javascript:show_month_detail('2011','10','cash','');" xr:uid="{2EB7CC47-2571-436E-A31B-BC0EDC848118}"/>
    <hyperlink ref="A162" r:id="rId160" display="javascript:show_month_detail('2011','09','cash','');" xr:uid="{C98378EC-D28C-4A6B-880F-F62E10251C36}"/>
    <hyperlink ref="A163" r:id="rId161" display="javascript:show_month_detail('2011','08','cash','');" xr:uid="{67CD9204-D4BE-43FC-8EA3-CC12EF828C36}"/>
    <hyperlink ref="A164" r:id="rId162" display="javascript:show_month_detail('2011','07','cash','');" xr:uid="{BF336D11-C72A-4ADE-9B0A-CB73804B522F}"/>
    <hyperlink ref="A165" r:id="rId163" display="javascript:show_month_detail('2011','06','cash','');" xr:uid="{6301F854-614E-480B-8AF2-040A7CF4B02F}"/>
    <hyperlink ref="A166" r:id="rId164" display="javascript:show_month_detail('2011','05','cash','');" xr:uid="{62A1D401-CB55-49AB-9B7E-59212CF4ED39}"/>
    <hyperlink ref="A167" r:id="rId165" display="javascript:show_month_detail('2011','04','cash','');" xr:uid="{E54FEBC1-1C15-4089-B998-7405538CD3D9}"/>
    <hyperlink ref="A168" r:id="rId166" display="javascript:show_month_detail('2011','03','cash','');" xr:uid="{BD39D71A-4A0E-42D4-96A8-B776DBD7BC67}"/>
    <hyperlink ref="A169" r:id="rId167" display="javascript:show_month_detail('2011','02','cash','');" xr:uid="{9C64AFE3-385B-47EA-A90A-40B76675BB5E}"/>
    <hyperlink ref="A170" r:id="rId168" display="javascript:show_month_detail('2011','01','cash','');" xr:uid="{DF2DB1B7-B6D2-4CF0-8F0E-71A96C683A2B}"/>
    <hyperlink ref="A171" r:id="rId169" display="javascript:show_month_detail('2010','12','cash','');" xr:uid="{73AF4525-147C-4461-B1F3-47C931F53A3E}"/>
    <hyperlink ref="A172" r:id="rId170" display="javascript:show_month_detail('2010','11','cash','');" xr:uid="{503BE901-6DBC-4416-8199-5C1C8BE39E13}"/>
    <hyperlink ref="A173" r:id="rId171" display="javascript:show_month_detail('2010','10','cash','');" xr:uid="{FF45562A-DD75-49AC-89EF-737856F1C221}"/>
    <hyperlink ref="A174" r:id="rId172" display="javascript:show_month_detail('2010','09','cash','');" xr:uid="{6A841214-8950-4DE5-BFF4-67601AE11E25}"/>
    <hyperlink ref="A175" r:id="rId173" display="javascript:show_month_detail('2010','08','cash','');" xr:uid="{E3A1A638-6AA9-49A4-8065-0C73F5138507}"/>
    <hyperlink ref="A176" r:id="rId174" display="javascript:show_month_detail('2010','07','cash','');" xr:uid="{8D4858A9-33C8-42C0-99D1-1945DB139F6E}"/>
    <hyperlink ref="A177" r:id="rId175" display="javascript:show_month_detail('2010','06','cash','');" xr:uid="{A5BADBD3-D7B8-4F22-B51A-B88636A0C606}"/>
    <hyperlink ref="A178" r:id="rId176" display="javascript:show_month_detail('2010','05','cash','');" xr:uid="{36C57A59-C141-49D1-8BAB-D3A38B87274C}"/>
    <hyperlink ref="A179" r:id="rId177" display="javascript:show_month_detail('2010','04','cash','');" xr:uid="{9B143484-8B0F-4045-801C-782D7249A908}"/>
    <hyperlink ref="A180" r:id="rId178" display="javascript:show_month_detail('2010','03','cash','');" xr:uid="{3D3167A0-BE14-4C38-AD7E-05470CF48D61}"/>
    <hyperlink ref="A181" r:id="rId179" display="javascript:show_month_detail('2010','02','cash','');" xr:uid="{102A8DD0-41D2-432B-84D0-C1815796392E}"/>
    <hyperlink ref="A182" r:id="rId180" display="javascript:show_month_detail('2010','01','cash','');" xr:uid="{EB05A2AF-FA45-4475-B618-74345359442A}"/>
    <hyperlink ref="A183" r:id="rId181" display="javascript:show_month_detail('2009','12','cash','');" xr:uid="{94C4D6BD-FDEB-403A-AE36-7C90FA45956C}"/>
    <hyperlink ref="A184" r:id="rId182" display="javascript:show_month_detail('2009','11','cash','');" xr:uid="{25D13831-0CD0-4EB2-BA64-739416C0A35C}"/>
    <hyperlink ref="A185" r:id="rId183" display="javascript:show_month_detail('2009','10','cash','');" xr:uid="{680E682A-4F98-4A15-B3C2-C79776530BCF}"/>
    <hyperlink ref="A186" r:id="rId184" display="javascript:show_month_detail('2009','09','cash','');" xr:uid="{9638CA77-D6D7-4194-97F7-2CE4BDC41901}"/>
    <hyperlink ref="A187" r:id="rId185" display="javascript:show_month_detail('2009','08','cash','');" xr:uid="{003EED8B-A5AC-49E3-9256-0896BF13397F}"/>
    <hyperlink ref="A188" r:id="rId186" display="javascript:show_month_detail('2009','07','cash','');" xr:uid="{2FCE8BC7-AD0E-4320-9DFD-C754FD272B45}"/>
    <hyperlink ref="A189" r:id="rId187" display="javascript:show_month_detail('2009','06','cash','');" xr:uid="{063905CB-2F16-47EA-99CC-A35EE490847F}"/>
    <hyperlink ref="A190" r:id="rId188" display="javascript:show_month_detail('2009','05','cash','');" xr:uid="{D298B47D-F50D-4D1C-82C4-E3F57C5E3B10}"/>
    <hyperlink ref="A191" r:id="rId189" display="javascript:show_month_detail('2009','04','cash','');" xr:uid="{C6AF8ECB-F805-4B06-8426-024646324D11}"/>
    <hyperlink ref="A192" r:id="rId190" display="javascript:show_month_detail('2009','03','cash','');" xr:uid="{B56798EF-D007-4931-9A68-23A0BBA50DD6}"/>
    <hyperlink ref="A193" r:id="rId191" display="javascript:show_month_detail('2009','02','cash','');" xr:uid="{A2F3DFD3-C1A4-492D-A3BF-1BCE17AD2E79}"/>
    <hyperlink ref="A194" r:id="rId192" display="javascript:show_month_detail('2009','01','cash','');" xr:uid="{A8118DA5-3E6A-4E12-9579-68FBD8DAC938}"/>
    <hyperlink ref="A195" r:id="rId193" display="javascript:show_month_detail('2008','12','cash','');" xr:uid="{4988AC6F-5502-4FA3-8165-31F2EFFB1F97}"/>
    <hyperlink ref="A196" r:id="rId194" display="javascript:show_month_detail('2008','11','cash','');" xr:uid="{E584254C-3167-445F-BE2B-AA35A7E8215A}"/>
    <hyperlink ref="A197" r:id="rId195" display="javascript:show_month_detail('2008','10','cash','');" xr:uid="{E8091EEE-5673-47CB-A7CD-7196A1E7519C}"/>
    <hyperlink ref="A198" r:id="rId196" display="javascript:show_month_detail('2008','09','cash','');" xr:uid="{C22D18F5-A041-4492-A7C3-9C9B93A7C454}"/>
    <hyperlink ref="A199" r:id="rId197" display="javascript:show_month_detail('2008','08','cash','');" xr:uid="{9BD34AE6-AE20-4CE9-A704-17A58415092B}"/>
    <hyperlink ref="A200" r:id="rId198" display="javascript:show_month_detail('2008','07','cash','');" xr:uid="{4137A488-38D8-4D6D-8392-23166F27E9FD}"/>
    <hyperlink ref="A201" r:id="rId199" display="javascript:show_month_detail('2008','06','cash','');" xr:uid="{8DBD0419-A483-4C3A-BAF1-AE992864F4EC}"/>
    <hyperlink ref="A202" r:id="rId200" display="javascript:show_month_detail('2008','05','cash','');" xr:uid="{24AE0A4F-51C9-4864-9762-D4CA77713A62}"/>
    <hyperlink ref="A203" r:id="rId201" display="javascript:show_month_detail('2008','04','cash','');" xr:uid="{313A7AD7-D2D4-4719-BE9E-79FC6FCA8F22}"/>
    <hyperlink ref="A204" r:id="rId202" display="javascript:show_month_detail('2008','03','cash','');" xr:uid="{3E10D712-6F27-41E9-9B5D-9B62639ECF90}"/>
    <hyperlink ref="A205" r:id="rId203" display="javascript:show_month_detail('2008','02','cash','');" xr:uid="{AD2834C4-F535-45E9-AEF6-4C09AFFB1215}"/>
    <hyperlink ref="A206" r:id="rId204" display="javascript:show_month_detail('2008','01','cash','');" xr:uid="{53D22AB9-1FA5-4ADC-9FDC-EB5F39C1F6CE}"/>
    <hyperlink ref="A207" r:id="rId205" display="javascript:show_month_detail('2007','12','cash','');" xr:uid="{3DAEE055-9846-471A-82C5-56E798CE8E31}"/>
    <hyperlink ref="A208" r:id="rId206" display="javascript:show_month_detail('2007','11','cash','');" xr:uid="{C4C582EC-D0AE-4767-AE50-D284E6F8B5C4}"/>
    <hyperlink ref="A209" r:id="rId207" display="javascript:show_month_detail('2007','10','cash','');" xr:uid="{4CDEF043-847C-4863-BA94-9B6DA10EAC4E}"/>
    <hyperlink ref="A210" r:id="rId208" display="javascript:show_month_detail('2007','09','cash','');" xr:uid="{3526DE33-8747-4802-B56F-D1B603336259}"/>
    <hyperlink ref="A211" r:id="rId209" display="javascript:show_month_detail('2007','08','cash','');" xr:uid="{310A7063-4D64-482F-9274-0C820210B97F}"/>
    <hyperlink ref="A212" r:id="rId210" display="javascript:show_month_detail('2007','07','cash','');" xr:uid="{CB14A2AC-F883-40FA-9C8A-719C6E9F9096}"/>
    <hyperlink ref="A213" r:id="rId211" display="javascript:show_month_detail('2007','06','cash','');" xr:uid="{9F90EF35-EAF1-4806-9924-5527579ED1EF}"/>
    <hyperlink ref="A214" r:id="rId212" display="javascript:show_month_detail('2007','05','cash','');" xr:uid="{F891A340-90E4-4639-8EA5-0208116CA6E5}"/>
    <hyperlink ref="A215" r:id="rId213" display="javascript:show_month_detail('2007','04','cash','');" xr:uid="{E690A79A-6B00-4C2B-8F09-8DD0C6B342C5}"/>
  </hyperlinks>
  <pageMargins left="0.7" right="0.7" top="0.75" bottom="0.75" header="0.3" footer="0.3"/>
  <drawing r:id="rId21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142A2-8123-4724-87EB-48271AE3C2DB}">
  <dimension ref="A1:I18"/>
  <sheetViews>
    <sheetView workbookViewId="0">
      <selection activeCell="H3" sqref="H3"/>
    </sheetView>
  </sheetViews>
  <sheetFormatPr defaultRowHeight="14.4" x14ac:dyDescent="0.3"/>
  <cols>
    <col min="1" max="1" width="14.6640625" bestFit="1" customWidth="1"/>
    <col min="2" max="2" width="16.33203125" bestFit="1" customWidth="1"/>
    <col min="3" max="3" width="12.77734375" bestFit="1" customWidth="1"/>
    <col min="4" max="4" width="22.44140625" bestFit="1" customWidth="1"/>
    <col min="5" max="5" width="15.44140625" bestFit="1" customWidth="1"/>
    <col min="6" max="6" width="26.109375" bestFit="1" customWidth="1"/>
    <col min="7" max="7" width="15.33203125" bestFit="1" customWidth="1"/>
    <col min="8" max="8" width="15.33203125" customWidth="1"/>
    <col min="9" max="9" width="11.77734375" bestFit="1" customWidth="1"/>
  </cols>
  <sheetData>
    <row r="1" spans="1:9" x14ac:dyDescent="0.3">
      <c r="A1" s="69" t="s">
        <v>7</v>
      </c>
      <c r="B1" s="69"/>
      <c r="C1" s="69"/>
      <c r="D1" s="69"/>
      <c r="E1" s="69"/>
      <c r="F1" s="69"/>
      <c r="G1" s="69"/>
      <c r="H1" s="69"/>
      <c r="I1" s="69"/>
    </row>
    <row r="2" spans="1:9" x14ac:dyDescent="0.3">
      <c r="A2" s="17" t="s">
        <v>8</v>
      </c>
      <c r="B2" s="17" t="s">
        <v>9</v>
      </c>
      <c r="C2" s="18" t="s">
        <v>10</v>
      </c>
      <c r="D2" s="17" t="s">
        <v>11</v>
      </c>
      <c r="E2" s="17" t="s">
        <v>12</v>
      </c>
      <c r="F2" s="17" t="s">
        <v>133</v>
      </c>
      <c r="G2" s="17" t="s">
        <v>140</v>
      </c>
      <c r="H2" s="60">
        <v>45658</v>
      </c>
      <c r="I2" s="17" t="s">
        <v>13</v>
      </c>
    </row>
    <row r="3" spans="1:9" x14ac:dyDescent="0.3">
      <c r="A3" s="15" t="s">
        <v>14</v>
      </c>
      <c r="B3" s="15" t="s">
        <v>15</v>
      </c>
      <c r="C3" s="19">
        <v>39814</v>
      </c>
      <c r="D3" s="15" t="s">
        <v>16</v>
      </c>
      <c r="E3" s="16" t="s">
        <v>17</v>
      </c>
      <c r="F3" s="15" t="s">
        <v>18</v>
      </c>
      <c r="G3" s="20" t="s">
        <v>19</v>
      </c>
      <c r="H3" s="20"/>
      <c r="I3" s="15" t="s">
        <v>20</v>
      </c>
    </row>
    <row r="4" spans="1:9" x14ac:dyDescent="0.3">
      <c r="A4" s="15" t="s">
        <v>21</v>
      </c>
      <c r="B4" s="15" t="s">
        <v>22</v>
      </c>
      <c r="C4" s="19">
        <v>39814</v>
      </c>
      <c r="D4" s="15" t="s">
        <v>23</v>
      </c>
      <c r="E4" s="16" t="s">
        <v>17</v>
      </c>
      <c r="F4" s="15" t="s">
        <v>24</v>
      </c>
      <c r="G4" s="20" t="s">
        <v>25</v>
      </c>
      <c r="H4" s="20"/>
      <c r="I4" s="15" t="s">
        <v>20</v>
      </c>
    </row>
    <row r="5" spans="1:9" x14ac:dyDescent="0.3">
      <c r="A5" s="15" t="s">
        <v>26</v>
      </c>
      <c r="B5" s="15" t="s">
        <v>27</v>
      </c>
      <c r="C5" s="19">
        <v>39814</v>
      </c>
      <c r="D5" s="15" t="s">
        <v>28</v>
      </c>
      <c r="E5" s="16" t="s">
        <v>17</v>
      </c>
      <c r="F5" s="15" t="s">
        <v>29</v>
      </c>
      <c r="G5" s="20" t="s">
        <v>30</v>
      </c>
      <c r="H5" s="20"/>
      <c r="I5" s="15" t="s">
        <v>20</v>
      </c>
    </row>
    <row r="6" spans="1:9" x14ac:dyDescent="0.3">
      <c r="A6" s="15" t="s">
        <v>31</v>
      </c>
      <c r="B6" s="15" t="s">
        <v>32</v>
      </c>
      <c r="C6" s="19">
        <v>39814</v>
      </c>
      <c r="D6" s="15" t="s">
        <v>33</v>
      </c>
      <c r="E6" s="16" t="s">
        <v>17</v>
      </c>
      <c r="F6" s="15" t="s">
        <v>34</v>
      </c>
      <c r="G6" s="20" t="s">
        <v>35</v>
      </c>
      <c r="H6" s="20"/>
      <c r="I6" s="15" t="s">
        <v>20</v>
      </c>
    </row>
    <row r="7" spans="1:9" x14ac:dyDescent="0.3">
      <c r="A7" s="15" t="s">
        <v>36</v>
      </c>
      <c r="B7" s="15" t="s">
        <v>37</v>
      </c>
      <c r="C7" s="19">
        <v>37257</v>
      </c>
      <c r="D7" s="15" t="s">
        <v>38</v>
      </c>
      <c r="E7" s="16" t="s">
        <v>17</v>
      </c>
      <c r="F7" s="15" t="s">
        <v>39</v>
      </c>
      <c r="G7" s="20" t="s">
        <v>40</v>
      </c>
      <c r="H7" s="20"/>
      <c r="I7" s="15" t="s">
        <v>37</v>
      </c>
    </row>
    <row r="8" spans="1:9" x14ac:dyDescent="0.3">
      <c r="A8" s="15" t="s">
        <v>41</v>
      </c>
      <c r="B8" s="15" t="s">
        <v>42</v>
      </c>
      <c r="C8" s="19">
        <v>39814</v>
      </c>
      <c r="D8" s="15" t="s">
        <v>43</v>
      </c>
      <c r="E8" s="16" t="s">
        <v>17</v>
      </c>
      <c r="F8" s="15" t="s">
        <v>44</v>
      </c>
      <c r="G8" s="20" t="s">
        <v>45</v>
      </c>
      <c r="H8" s="20"/>
      <c r="I8" s="15" t="s">
        <v>42</v>
      </c>
    </row>
    <row r="9" spans="1:9" x14ac:dyDescent="0.3">
      <c r="A9" s="15" t="s">
        <v>46</v>
      </c>
      <c r="B9" s="15" t="s">
        <v>47</v>
      </c>
      <c r="C9" s="19">
        <v>39814</v>
      </c>
      <c r="D9" s="15" t="s">
        <v>48</v>
      </c>
      <c r="E9" s="16" t="s">
        <v>17</v>
      </c>
      <c r="F9" s="15" t="s">
        <v>49</v>
      </c>
      <c r="G9" s="20" t="s">
        <v>50</v>
      </c>
      <c r="H9" s="20"/>
      <c r="I9" s="15" t="s">
        <v>47</v>
      </c>
    </row>
    <row r="10" spans="1:9" x14ac:dyDescent="0.3">
      <c r="A10" s="15" t="s">
        <v>51</v>
      </c>
      <c r="B10" s="15" t="s">
        <v>52</v>
      </c>
      <c r="C10" s="19">
        <v>39814</v>
      </c>
      <c r="D10" s="15" t="s">
        <v>53</v>
      </c>
      <c r="E10" s="16" t="s">
        <v>17</v>
      </c>
      <c r="F10" s="15" t="s">
        <v>54</v>
      </c>
      <c r="G10" s="20" t="s">
        <v>45</v>
      </c>
      <c r="H10" s="20"/>
      <c r="I10" s="15" t="s">
        <v>55</v>
      </c>
    </row>
    <row r="11" spans="1:9" x14ac:dyDescent="0.3">
      <c r="A11" s="15" t="s">
        <v>56</v>
      </c>
      <c r="B11" s="15" t="s">
        <v>52</v>
      </c>
      <c r="C11" s="19">
        <v>39814</v>
      </c>
      <c r="D11" s="15" t="s">
        <v>57</v>
      </c>
      <c r="E11" s="16" t="s">
        <v>17</v>
      </c>
      <c r="F11" s="15" t="s">
        <v>58</v>
      </c>
      <c r="G11" s="20" t="s">
        <v>45</v>
      </c>
      <c r="H11" s="20"/>
      <c r="I11" s="15" t="s">
        <v>55</v>
      </c>
    </row>
    <row r="12" spans="1:9" x14ac:dyDescent="0.3">
      <c r="A12" s="15" t="s">
        <v>59</v>
      </c>
      <c r="B12" s="15" t="s">
        <v>52</v>
      </c>
      <c r="C12" s="19">
        <v>39814</v>
      </c>
      <c r="D12" s="15" t="s">
        <v>53</v>
      </c>
      <c r="E12" s="16" t="s">
        <v>17</v>
      </c>
      <c r="F12" s="15" t="s">
        <v>60</v>
      </c>
      <c r="G12" s="20" t="s">
        <v>61</v>
      </c>
      <c r="H12" s="20"/>
      <c r="I12" s="15" t="s">
        <v>55</v>
      </c>
    </row>
    <row r="13" spans="1:9" x14ac:dyDescent="0.3">
      <c r="A13" s="15" t="s">
        <v>62</v>
      </c>
      <c r="B13" s="15" t="s">
        <v>52</v>
      </c>
      <c r="C13" s="19">
        <v>39814</v>
      </c>
      <c r="D13" s="15" t="s">
        <v>43</v>
      </c>
      <c r="E13" s="16" t="s">
        <v>17</v>
      </c>
      <c r="F13" s="15" t="s">
        <v>63</v>
      </c>
      <c r="G13" s="20" t="s">
        <v>64</v>
      </c>
      <c r="H13" s="20"/>
      <c r="I13" s="15" t="s">
        <v>55</v>
      </c>
    </row>
    <row r="14" spans="1:9" x14ac:dyDescent="0.3">
      <c r="A14" s="15" t="s">
        <v>65</v>
      </c>
      <c r="B14" s="15" t="s">
        <v>66</v>
      </c>
      <c r="C14" s="19">
        <v>39814</v>
      </c>
      <c r="D14" s="15" t="s">
        <v>67</v>
      </c>
      <c r="E14" s="16" t="s">
        <v>17</v>
      </c>
      <c r="F14" s="15" t="s">
        <v>63</v>
      </c>
      <c r="G14" s="20" t="s">
        <v>45</v>
      </c>
      <c r="H14" s="20"/>
      <c r="I14" s="15" t="s">
        <v>66</v>
      </c>
    </row>
    <row r="15" spans="1:9" x14ac:dyDescent="0.3">
      <c r="A15" s="15" t="s">
        <v>68</v>
      </c>
      <c r="B15" s="15" t="s">
        <v>69</v>
      </c>
      <c r="C15" s="19">
        <v>39814</v>
      </c>
      <c r="D15" s="15" t="s">
        <v>57</v>
      </c>
      <c r="E15" s="16" t="s">
        <v>17</v>
      </c>
      <c r="F15" s="15" t="s">
        <v>54</v>
      </c>
      <c r="G15" s="20" t="s">
        <v>64</v>
      </c>
      <c r="H15" s="20"/>
      <c r="I15" s="15" t="s">
        <v>70</v>
      </c>
    </row>
    <row r="16" spans="1:9" x14ac:dyDescent="0.3">
      <c r="A16" s="15" t="s">
        <v>68</v>
      </c>
      <c r="B16" s="15" t="s">
        <v>69</v>
      </c>
      <c r="C16" s="19">
        <v>36892</v>
      </c>
      <c r="D16" s="15" t="s">
        <v>71</v>
      </c>
      <c r="E16" s="16" t="s">
        <v>17</v>
      </c>
      <c r="F16" s="15" t="s">
        <v>54</v>
      </c>
      <c r="G16" s="20" t="s">
        <v>72</v>
      </c>
      <c r="H16" s="20"/>
      <c r="I16" s="15" t="s">
        <v>70</v>
      </c>
    </row>
    <row r="17" spans="1:9" x14ac:dyDescent="0.3">
      <c r="A17" s="15" t="s">
        <v>73</v>
      </c>
      <c r="B17" s="15" t="s">
        <v>74</v>
      </c>
      <c r="C17" s="19">
        <v>42370</v>
      </c>
      <c r="D17" s="15" t="s">
        <v>53</v>
      </c>
      <c r="E17" s="16" t="s">
        <v>17</v>
      </c>
      <c r="F17" s="15" t="s">
        <v>75</v>
      </c>
      <c r="G17" s="20" t="s">
        <v>76</v>
      </c>
      <c r="H17" s="20"/>
      <c r="I17" s="15" t="s">
        <v>74</v>
      </c>
    </row>
    <row r="18" spans="1:9" x14ac:dyDescent="0.3">
      <c r="A18" s="15" t="s">
        <v>77</v>
      </c>
      <c r="B18" s="15" t="s">
        <v>78</v>
      </c>
      <c r="C18" s="19">
        <v>39814</v>
      </c>
      <c r="D18" s="15" t="s">
        <v>53</v>
      </c>
      <c r="E18" s="16" t="s">
        <v>17</v>
      </c>
      <c r="F18" s="15" t="s">
        <v>79</v>
      </c>
      <c r="G18" s="20" t="s">
        <v>80</v>
      </c>
      <c r="H18" s="20"/>
      <c r="I18" s="15" t="s">
        <v>78</v>
      </c>
    </row>
  </sheetData>
  <mergeCells count="1">
    <mergeCell ref="A1: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6E47A-BA92-461A-9E96-B7F6D1EC70AF}">
  <dimension ref="B3:F26"/>
  <sheetViews>
    <sheetView workbookViewId="0">
      <selection activeCell="R9" sqref="R9"/>
    </sheetView>
  </sheetViews>
  <sheetFormatPr defaultRowHeight="14.4" x14ac:dyDescent="0.3"/>
  <cols>
    <col min="3" max="3" width="10.5546875" bestFit="1" customWidth="1"/>
    <col min="4" max="4" width="26.33203125" bestFit="1" customWidth="1"/>
    <col min="5" max="5" width="14.44140625" customWidth="1"/>
    <col min="6" max="6" width="18.33203125" bestFit="1" customWidth="1"/>
  </cols>
  <sheetData>
    <row r="3" spans="2:5" ht="15.6" x14ac:dyDescent="0.3">
      <c r="B3" s="70" t="s">
        <v>142</v>
      </c>
      <c r="C3" s="70"/>
      <c r="D3" s="70"/>
      <c r="E3" s="42"/>
    </row>
    <row r="4" spans="2:5" ht="15.6" x14ac:dyDescent="0.3">
      <c r="B4" s="41" t="s">
        <v>134</v>
      </c>
      <c r="C4" s="42" t="s">
        <v>141</v>
      </c>
      <c r="D4" s="42" t="s">
        <v>138</v>
      </c>
      <c r="E4" s="41" t="s">
        <v>137</v>
      </c>
    </row>
    <row r="5" spans="2:5" ht="15.6" x14ac:dyDescent="0.3">
      <c r="B5" s="43">
        <v>2011</v>
      </c>
      <c r="C5" s="43">
        <v>100000</v>
      </c>
      <c r="D5" s="44">
        <v>7000</v>
      </c>
      <c r="E5" s="44">
        <v>107000</v>
      </c>
    </row>
    <row r="6" spans="2:5" ht="15.6" x14ac:dyDescent="0.3">
      <c r="B6" s="43">
        <v>2012</v>
      </c>
      <c r="C6" s="43">
        <v>107000</v>
      </c>
      <c r="D6" s="44">
        <v>7490</v>
      </c>
      <c r="E6" s="44">
        <v>114490</v>
      </c>
    </row>
    <row r="7" spans="2:5" ht="15.6" x14ac:dyDescent="0.3">
      <c r="B7" s="43">
        <v>2013</v>
      </c>
      <c r="C7" s="43">
        <v>114490</v>
      </c>
      <c r="D7" s="44">
        <v>8014</v>
      </c>
      <c r="E7" s="44">
        <v>122504</v>
      </c>
    </row>
    <row r="8" spans="2:5" ht="15.6" x14ac:dyDescent="0.3">
      <c r="B8" s="43">
        <v>2014</v>
      </c>
      <c r="C8" s="43">
        <v>122504</v>
      </c>
      <c r="D8" s="44">
        <v>8575</v>
      </c>
      <c r="E8" s="44">
        <v>131079</v>
      </c>
    </row>
    <row r="9" spans="2:5" ht="15.6" x14ac:dyDescent="0.3">
      <c r="B9" s="43">
        <v>2015</v>
      </c>
      <c r="C9" s="43">
        <v>131079</v>
      </c>
      <c r="D9" s="44">
        <v>9175</v>
      </c>
      <c r="E9" s="44">
        <v>140254</v>
      </c>
    </row>
    <row r="10" spans="2:5" ht="15.6" x14ac:dyDescent="0.3">
      <c r="B10" s="43">
        <v>2016</v>
      </c>
      <c r="C10" s="43">
        <v>140254</v>
      </c>
      <c r="D10" s="44">
        <v>9817</v>
      </c>
      <c r="E10" s="44">
        <v>150071</v>
      </c>
    </row>
    <row r="11" spans="2:5" ht="15.6" x14ac:dyDescent="0.3">
      <c r="B11" s="43">
        <v>2017</v>
      </c>
      <c r="C11" s="43">
        <v>150071</v>
      </c>
      <c r="D11" s="44">
        <v>10505</v>
      </c>
      <c r="E11" s="44">
        <v>160575</v>
      </c>
    </row>
    <row r="12" spans="2:5" ht="15.6" x14ac:dyDescent="0.3">
      <c r="B12" s="43">
        <v>2018</v>
      </c>
      <c r="C12" s="43">
        <v>160575</v>
      </c>
      <c r="D12" s="44">
        <v>11240</v>
      </c>
      <c r="E12" s="44">
        <v>171815</v>
      </c>
    </row>
    <row r="13" spans="2:5" ht="15.6" x14ac:dyDescent="0.3">
      <c r="B13" s="43">
        <v>2019</v>
      </c>
      <c r="C13" s="43">
        <v>171815</v>
      </c>
      <c r="D13" s="44">
        <v>12027</v>
      </c>
      <c r="E13" s="44">
        <v>183842</v>
      </c>
    </row>
    <row r="14" spans="2:5" ht="15.6" x14ac:dyDescent="0.3">
      <c r="B14" s="43">
        <v>2020</v>
      </c>
      <c r="C14" s="43">
        <v>183842</v>
      </c>
      <c r="D14" s="44">
        <v>12869</v>
      </c>
      <c r="E14" s="45">
        <v>196711</v>
      </c>
    </row>
    <row r="15" spans="2:5" ht="15.6" x14ac:dyDescent="0.3">
      <c r="B15" s="43">
        <v>2021</v>
      </c>
      <c r="C15" s="43">
        <v>196711</v>
      </c>
      <c r="D15" s="44">
        <v>13770</v>
      </c>
      <c r="E15" s="61">
        <v>210481</v>
      </c>
    </row>
    <row r="16" spans="2:5" ht="15.6" x14ac:dyDescent="0.3">
      <c r="B16" s="43">
        <v>2022</v>
      </c>
      <c r="C16" s="43">
        <v>210481</v>
      </c>
      <c r="D16" s="44">
        <v>14733</v>
      </c>
      <c r="E16" s="44">
        <v>225215</v>
      </c>
    </row>
    <row r="17" spans="2:6" ht="15.6" x14ac:dyDescent="0.3">
      <c r="B17" s="43">
        <v>2023</v>
      </c>
      <c r="C17" s="43">
        <v>225215</v>
      </c>
      <c r="D17" s="44">
        <v>15765</v>
      </c>
      <c r="E17" s="44">
        <v>240980</v>
      </c>
    </row>
    <row r="18" spans="2:6" ht="15.6" x14ac:dyDescent="0.3">
      <c r="B18" s="43">
        <v>2024</v>
      </c>
      <c r="C18" s="43">
        <v>240980</v>
      </c>
      <c r="D18" s="44">
        <v>16868</v>
      </c>
      <c r="E18" s="46">
        <v>257848</v>
      </c>
    </row>
    <row r="19" spans="2:6" ht="15.6" x14ac:dyDescent="0.3">
      <c r="B19" s="43">
        <v>2025</v>
      </c>
      <c r="C19" s="43">
        <v>257848</v>
      </c>
      <c r="D19" s="44">
        <v>18050</v>
      </c>
      <c r="E19" s="61">
        <v>275900</v>
      </c>
      <c r="F19" s="40" t="s">
        <v>148</v>
      </c>
    </row>
    <row r="20" spans="2:6" ht="15.6" x14ac:dyDescent="0.3">
      <c r="B20" s="43">
        <v>2026</v>
      </c>
      <c r="C20" s="43">
        <v>275900</v>
      </c>
      <c r="D20" s="44">
        <v>19313</v>
      </c>
      <c r="E20" s="47">
        <v>295213</v>
      </c>
    </row>
    <row r="21" spans="2:6" ht="15.6" x14ac:dyDescent="0.3">
      <c r="B21" s="43">
        <v>2027</v>
      </c>
      <c r="C21" s="43">
        <v>295213</v>
      </c>
      <c r="D21" s="44">
        <v>20665</v>
      </c>
      <c r="E21" s="44">
        <v>315878</v>
      </c>
    </row>
    <row r="22" spans="2:6" ht="15.6" x14ac:dyDescent="0.3">
      <c r="B22" s="43">
        <v>2028</v>
      </c>
      <c r="C22" s="43">
        <v>315878</v>
      </c>
      <c r="D22" s="44">
        <v>22111</v>
      </c>
      <c r="E22" s="44">
        <v>337990</v>
      </c>
    </row>
    <row r="23" spans="2:6" ht="15.6" x14ac:dyDescent="0.3">
      <c r="B23" s="43">
        <v>2029</v>
      </c>
      <c r="C23" s="43">
        <v>337990</v>
      </c>
      <c r="D23" s="44">
        <v>23660</v>
      </c>
      <c r="E23" s="44">
        <v>361650</v>
      </c>
    </row>
    <row r="24" spans="2:6" ht="15.6" x14ac:dyDescent="0.3">
      <c r="B24" s="43">
        <v>2030</v>
      </c>
      <c r="C24" s="43">
        <v>361650</v>
      </c>
      <c r="D24" s="44">
        <v>25315</v>
      </c>
      <c r="E24" s="45">
        <v>386965</v>
      </c>
    </row>
    <row r="26" spans="2:6" x14ac:dyDescent="0.3">
      <c r="B26" s="71" t="s">
        <v>149</v>
      </c>
      <c r="C26" s="71"/>
      <c r="D26" s="71"/>
      <c r="E26" s="71"/>
    </row>
  </sheetData>
  <mergeCells count="2">
    <mergeCell ref="B3:D3"/>
    <mergeCell ref="B26:E2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0738E-A828-401B-9DED-B65D951B0056}">
  <dimension ref="A1:N49"/>
  <sheetViews>
    <sheetView tabSelected="1" workbookViewId="0">
      <selection activeCell="E24" sqref="E24"/>
    </sheetView>
  </sheetViews>
  <sheetFormatPr defaultRowHeight="14.4" x14ac:dyDescent="0.3"/>
  <cols>
    <col min="3" max="3" width="11.6640625" bestFit="1" customWidth="1"/>
    <col min="4" max="4" width="29.109375" bestFit="1" customWidth="1"/>
    <col min="5" max="5" width="15.44140625" bestFit="1" customWidth="1"/>
    <col min="6" max="6" width="14.33203125" bestFit="1" customWidth="1"/>
    <col min="7" max="7" width="12.33203125" customWidth="1"/>
    <col min="11" max="11" width="13.33203125" bestFit="1" customWidth="1"/>
    <col min="12" max="12" width="30.33203125" bestFit="1" customWidth="1"/>
  </cols>
  <sheetData>
    <row r="1" spans="1:8" x14ac:dyDescent="0.3">
      <c r="A1" s="72" t="s">
        <v>152</v>
      </c>
      <c r="B1" s="72"/>
      <c r="C1" s="72"/>
      <c r="D1" s="72"/>
      <c r="E1" s="72"/>
      <c r="F1" s="72"/>
      <c r="G1" s="72"/>
      <c r="H1" s="72"/>
    </row>
    <row r="3" spans="1:8" ht="15.6" x14ac:dyDescent="0.3">
      <c r="B3" s="70" t="s">
        <v>151</v>
      </c>
      <c r="C3" s="70"/>
      <c r="D3" s="70"/>
      <c r="E3" s="42" t="s">
        <v>144</v>
      </c>
      <c r="F3" s="42" t="s">
        <v>144</v>
      </c>
      <c r="G3" s="38"/>
    </row>
    <row r="4" spans="1:8" ht="15.6" x14ac:dyDescent="0.3">
      <c r="B4" s="41" t="s">
        <v>134</v>
      </c>
      <c r="C4" s="42" t="s">
        <v>135</v>
      </c>
      <c r="D4" s="42" t="s">
        <v>138</v>
      </c>
      <c r="E4" s="41" t="s">
        <v>143</v>
      </c>
      <c r="F4" s="41" t="s">
        <v>147</v>
      </c>
      <c r="G4" s="38"/>
    </row>
    <row r="5" spans="1:8" ht="15.6" x14ac:dyDescent="0.3">
      <c r="B5" s="44">
        <v>2011</v>
      </c>
      <c r="C5" s="44">
        <v>2640</v>
      </c>
      <c r="D5" s="44">
        <v>185</v>
      </c>
      <c r="E5" s="44">
        <v>2825</v>
      </c>
      <c r="F5" s="44">
        <f>(E5*10)</f>
        <v>28250</v>
      </c>
      <c r="G5" s="38"/>
    </row>
    <row r="6" spans="1:8" ht="15.6" x14ac:dyDescent="0.3">
      <c r="B6" s="44">
        <v>2012</v>
      </c>
      <c r="C6" s="44">
        <v>2825</v>
      </c>
      <c r="D6" s="44">
        <v>197.7</v>
      </c>
      <c r="E6" s="44">
        <v>3022</v>
      </c>
      <c r="F6" s="44">
        <f t="shared" ref="F6:F24" si="0">(E6*10)</f>
        <v>30220</v>
      </c>
      <c r="G6" s="38"/>
    </row>
    <row r="7" spans="1:8" ht="15.6" x14ac:dyDescent="0.3">
      <c r="B7" s="44">
        <v>2013</v>
      </c>
      <c r="C7" s="44">
        <v>3022</v>
      </c>
      <c r="D7" s="44">
        <v>211</v>
      </c>
      <c r="E7" s="44">
        <v>3233</v>
      </c>
      <c r="F7" s="44">
        <f t="shared" si="0"/>
        <v>32330</v>
      </c>
      <c r="G7" s="38"/>
    </row>
    <row r="8" spans="1:8" ht="15.6" x14ac:dyDescent="0.3">
      <c r="B8" s="44">
        <v>2014</v>
      </c>
      <c r="C8" s="44">
        <v>3233</v>
      </c>
      <c r="D8" s="44">
        <v>226</v>
      </c>
      <c r="E8" s="44">
        <v>3459</v>
      </c>
      <c r="F8" s="44">
        <f t="shared" si="0"/>
        <v>34590</v>
      </c>
      <c r="G8" s="38"/>
    </row>
    <row r="9" spans="1:8" ht="15.6" x14ac:dyDescent="0.3">
      <c r="B9" s="44">
        <v>2015</v>
      </c>
      <c r="C9" s="44">
        <v>3459</v>
      </c>
      <c r="D9" s="44">
        <v>242</v>
      </c>
      <c r="E9" s="44">
        <v>3701</v>
      </c>
      <c r="F9" s="44">
        <f t="shared" si="0"/>
        <v>37010</v>
      </c>
      <c r="G9" s="38"/>
    </row>
    <row r="10" spans="1:8" ht="15.6" x14ac:dyDescent="0.3">
      <c r="B10" s="44">
        <v>2016</v>
      </c>
      <c r="C10" s="44">
        <v>3701</v>
      </c>
      <c r="D10" s="44">
        <v>259</v>
      </c>
      <c r="E10" s="44">
        <v>3960</v>
      </c>
      <c r="F10" s="44">
        <f t="shared" si="0"/>
        <v>39600</v>
      </c>
      <c r="G10" s="38"/>
    </row>
    <row r="11" spans="1:8" ht="15.6" x14ac:dyDescent="0.3">
      <c r="B11" s="44">
        <v>2017</v>
      </c>
      <c r="C11" s="44">
        <v>3960</v>
      </c>
      <c r="D11" s="44">
        <v>277</v>
      </c>
      <c r="E11" s="44">
        <v>4237</v>
      </c>
      <c r="F11" s="44">
        <f t="shared" si="0"/>
        <v>42370</v>
      </c>
      <c r="G11" s="38"/>
    </row>
    <row r="12" spans="1:8" ht="15.6" x14ac:dyDescent="0.3">
      <c r="B12" s="63">
        <v>2018</v>
      </c>
      <c r="C12" s="63">
        <v>4237</v>
      </c>
      <c r="D12" s="63">
        <v>297</v>
      </c>
      <c r="E12" s="63">
        <v>4534</v>
      </c>
      <c r="F12" s="63">
        <f t="shared" si="0"/>
        <v>45340</v>
      </c>
      <c r="G12" s="38"/>
    </row>
    <row r="13" spans="1:8" ht="15.6" x14ac:dyDescent="0.3">
      <c r="B13" s="44">
        <v>2019</v>
      </c>
      <c r="C13" s="44">
        <v>4534</v>
      </c>
      <c r="D13" s="44">
        <v>317</v>
      </c>
      <c r="E13" s="44">
        <v>4851</v>
      </c>
      <c r="F13" s="44">
        <f>(E13*10)</f>
        <v>48510</v>
      </c>
      <c r="G13" s="38"/>
    </row>
    <row r="14" spans="1:8" ht="15.6" x14ac:dyDescent="0.3">
      <c r="B14" s="44">
        <v>2020</v>
      </c>
      <c r="C14" s="44">
        <v>4851</v>
      </c>
      <c r="D14" s="44">
        <v>339.5</v>
      </c>
      <c r="E14" s="44">
        <v>5190</v>
      </c>
      <c r="F14" s="61">
        <f t="shared" si="0"/>
        <v>51900</v>
      </c>
      <c r="G14" s="40" t="s">
        <v>146</v>
      </c>
    </row>
    <row r="15" spans="1:8" ht="15.6" x14ac:dyDescent="0.3">
      <c r="B15" s="44">
        <v>2021</v>
      </c>
      <c r="C15" s="44">
        <v>5190</v>
      </c>
      <c r="D15" s="44">
        <v>363.3</v>
      </c>
      <c r="E15" s="44">
        <v>5553</v>
      </c>
      <c r="F15" s="44">
        <f t="shared" si="0"/>
        <v>55530</v>
      </c>
      <c r="G15" s="38"/>
    </row>
    <row r="16" spans="1:8" ht="15.6" x14ac:dyDescent="0.3">
      <c r="B16" s="44">
        <v>2022</v>
      </c>
      <c r="C16" s="44">
        <v>5553</v>
      </c>
      <c r="D16" s="44">
        <v>388.7</v>
      </c>
      <c r="E16" s="44">
        <v>5942</v>
      </c>
      <c r="F16" s="44">
        <f>(E16*10)</f>
        <v>59420</v>
      </c>
      <c r="G16" s="38"/>
    </row>
    <row r="17" spans="2:14" ht="15.6" x14ac:dyDescent="0.3">
      <c r="B17" s="44">
        <v>2023</v>
      </c>
      <c r="C17" s="44">
        <v>5942</v>
      </c>
      <c r="D17" s="44">
        <v>416</v>
      </c>
      <c r="E17" s="44">
        <v>6358</v>
      </c>
      <c r="F17" s="44">
        <f t="shared" si="0"/>
        <v>63580</v>
      </c>
      <c r="G17" s="38"/>
    </row>
    <row r="18" spans="2:14" ht="15.6" x14ac:dyDescent="0.3">
      <c r="B18" s="44">
        <v>2024</v>
      </c>
      <c r="C18" s="44">
        <v>6358</v>
      </c>
      <c r="D18" s="44">
        <v>446</v>
      </c>
      <c r="E18" s="44">
        <v>6804</v>
      </c>
      <c r="F18" s="44">
        <f t="shared" si="0"/>
        <v>68040</v>
      </c>
      <c r="G18" s="38"/>
    </row>
    <row r="19" spans="2:14" ht="15.6" x14ac:dyDescent="0.3">
      <c r="B19" s="44">
        <v>2025</v>
      </c>
      <c r="C19" s="44">
        <v>6804</v>
      </c>
      <c r="D19" s="44">
        <v>476</v>
      </c>
      <c r="E19" s="44">
        <v>7280</v>
      </c>
      <c r="F19" s="45">
        <f t="shared" si="0"/>
        <v>72800</v>
      </c>
      <c r="G19" s="40" t="s">
        <v>148</v>
      </c>
    </row>
    <row r="20" spans="2:14" ht="15.6" x14ac:dyDescent="0.3">
      <c r="B20" s="44">
        <v>2026</v>
      </c>
      <c r="C20" s="44">
        <v>7280</v>
      </c>
      <c r="D20" s="44">
        <v>510</v>
      </c>
      <c r="E20" s="44">
        <v>7790</v>
      </c>
      <c r="F20" s="44">
        <f t="shared" si="0"/>
        <v>77900</v>
      </c>
      <c r="G20" s="38"/>
    </row>
    <row r="21" spans="2:14" ht="15.6" x14ac:dyDescent="0.3">
      <c r="B21" s="44">
        <v>2027</v>
      </c>
      <c r="C21" s="44">
        <v>7790</v>
      </c>
      <c r="D21" s="44">
        <v>545</v>
      </c>
      <c r="E21" s="44">
        <v>8335</v>
      </c>
      <c r="F21" s="44">
        <f t="shared" si="0"/>
        <v>83350</v>
      </c>
      <c r="G21" s="38"/>
    </row>
    <row r="22" spans="2:14" ht="15.6" x14ac:dyDescent="0.3">
      <c r="B22" s="44">
        <v>2028</v>
      </c>
      <c r="C22" s="44">
        <v>8335</v>
      </c>
      <c r="D22" s="44">
        <v>583</v>
      </c>
      <c r="E22" s="44">
        <v>8918</v>
      </c>
      <c r="F22" s="44">
        <f t="shared" si="0"/>
        <v>89180</v>
      </c>
      <c r="G22" s="38"/>
    </row>
    <row r="23" spans="2:14" ht="15.6" x14ac:dyDescent="0.3">
      <c r="B23" s="44">
        <v>2029</v>
      </c>
      <c r="C23" s="44">
        <v>8918</v>
      </c>
      <c r="D23" s="44">
        <v>625</v>
      </c>
      <c r="E23" s="44">
        <v>9543</v>
      </c>
      <c r="F23" s="44">
        <f t="shared" si="0"/>
        <v>95430</v>
      </c>
      <c r="G23" s="38"/>
    </row>
    <row r="24" spans="2:14" ht="15.6" x14ac:dyDescent="0.3">
      <c r="B24" s="44">
        <v>2030</v>
      </c>
      <c r="C24" s="44">
        <v>9543</v>
      </c>
      <c r="D24" s="44">
        <v>668</v>
      </c>
      <c r="E24" s="44">
        <v>10211</v>
      </c>
      <c r="F24" s="44">
        <f t="shared" si="0"/>
        <v>102110</v>
      </c>
      <c r="G24" s="38"/>
    </row>
    <row r="27" spans="2:14" ht="15.6" x14ac:dyDescent="0.3">
      <c r="B27" s="73" t="s">
        <v>136</v>
      </c>
      <c r="C27" s="74"/>
      <c r="D27" s="75"/>
      <c r="E27" s="42" t="s">
        <v>144</v>
      </c>
      <c r="F27" s="43"/>
    </row>
    <row r="28" spans="2:14" ht="15.6" x14ac:dyDescent="0.3">
      <c r="B28" s="41" t="s">
        <v>134</v>
      </c>
      <c r="C28" s="42" t="s">
        <v>135</v>
      </c>
      <c r="D28" s="42" t="s">
        <v>150</v>
      </c>
      <c r="E28" s="41" t="s">
        <v>137</v>
      </c>
      <c r="F28" s="41" t="s">
        <v>139</v>
      </c>
      <c r="J28" s="41" t="s">
        <v>134</v>
      </c>
      <c r="K28" s="42" t="s">
        <v>135</v>
      </c>
      <c r="L28" s="42" t="s">
        <v>150</v>
      </c>
      <c r="M28" s="41" t="s">
        <v>137</v>
      </c>
      <c r="N28" s="41" t="s">
        <v>139</v>
      </c>
    </row>
    <row r="29" spans="2:14" ht="15.6" x14ac:dyDescent="0.3">
      <c r="B29" s="44">
        <v>1991</v>
      </c>
      <c r="C29" s="43">
        <v>346</v>
      </c>
      <c r="D29" s="44">
        <f>(C29*0.1025)</f>
        <v>35.464999999999996</v>
      </c>
      <c r="E29" s="44">
        <f>(C29+D29)</f>
        <v>381.46499999999997</v>
      </c>
      <c r="F29" s="44">
        <f>(E29*10)</f>
        <v>3814.6499999999996</v>
      </c>
      <c r="J29" s="44">
        <v>1991</v>
      </c>
      <c r="K29" s="43">
        <v>346</v>
      </c>
      <c r="L29" s="44">
        <f>(K29*0.1025)</f>
        <v>35.464999999999996</v>
      </c>
      <c r="M29" s="44">
        <v>381</v>
      </c>
      <c r="N29" s="44">
        <f>(M29*10)</f>
        <v>3810</v>
      </c>
    </row>
    <row r="30" spans="2:14" ht="15.6" x14ac:dyDescent="0.3">
      <c r="B30" s="44">
        <v>1992</v>
      </c>
      <c r="C30" s="43">
        <f>E29</f>
        <v>381.46499999999997</v>
      </c>
      <c r="D30" s="44">
        <f t="shared" ref="D30:D49" si="1">(C30*0.1025)</f>
        <v>39.100162499999996</v>
      </c>
      <c r="E30" s="44">
        <f t="shared" ref="E30:E49" si="2">(C30+D30)</f>
        <v>420.56516249999999</v>
      </c>
      <c r="F30" s="44">
        <f t="shared" ref="F30:F49" si="3">(E30*10)</f>
        <v>4205.6516249999995</v>
      </c>
      <c r="J30" s="44">
        <v>1992</v>
      </c>
      <c r="K30" s="43">
        <f>M29</f>
        <v>381</v>
      </c>
      <c r="L30" s="44">
        <f>(K30*0.1025)</f>
        <v>39.052499999999995</v>
      </c>
      <c r="M30" s="44">
        <f t="shared" ref="M30:M49" si="4">(K30+L30)</f>
        <v>420.05250000000001</v>
      </c>
      <c r="N30" s="44">
        <f t="shared" ref="N30:N49" si="5">(M30*10)</f>
        <v>4200.5249999999996</v>
      </c>
    </row>
    <row r="31" spans="2:14" ht="15.6" x14ac:dyDescent="0.3">
      <c r="B31" s="44">
        <v>1993</v>
      </c>
      <c r="C31" s="43">
        <f>E30</f>
        <v>420.56516249999999</v>
      </c>
      <c r="D31" s="44">
        <f t="shared" si="1"/>
        <v>43.107929156249995</v>
      </c>
      <c r="E31" s="44">
        <f t="shared" si="2"/>
        <v>463.67309165624999</v>
      </c>
      <c r="F31" s="44">
        <f t="shared" si="3"/>
        <v>4636.7309165625002</v>
      </c>
      <c r="J31" s="44">
        <v>1993</v>
      </c>
      <c r="K31" s="43">
        <f>M30</f>
        <v>420.05250000000001</v>
      </c>
      <c r="L31" s="44">
        <f t="shared" ref="L31:L49" si="6">(K31*0.1025)</f>
        <v>43.055381249999996</v>
      </c>
      <c r="M31" s="44">
        <f t="shared" si="4"/>
        <v>463.10788124999999</v>
      </c>
      <c r="N31" s="44">
        <f t="shared" si="5"/>
        <v>4631.0788124999999</v>
      </c>
    </row>
    <row r="32" spans="2:14" ht="15.6" x14ac:dyDescent="0.3">
      <c r="B32" s="44">
        <v>1994</v>
      </c>
      <c r="C32" s="43">
        <f t="shared" ref="C32:C49" si="7">E31</f>
        <v>463.67309165624999</v>
      </c>
      <c r="D32" s="44">
        <f t="shared" si="1"/>
        <v>47.52649189476562</v>
      </c>
      <c r="E32" s="44">
        <f t="shared" si="2"/>
        <v>511.19958355101562</v>
      </c>
      <c r="F32" s="44">
        <f t="shared" si="3"/>
        <v>5111.9958355101562</v>
      </c>
      <c r="J32" s="44">
        <v>1994</v>
      </c>
      <c r="K32" s="43">
        <f t="shared" ref="K32:K49" si="8">M31</f>
        <v>463.10788124999999</v>
      </c>
      <c r="L32" s="44">
        <f t="shared" si="6"/>
        <v>47.468557828124993</v>
      </c>
      <c r="M32" s="44">
        <f t="shared" si="4"/>
        <v>510.57643907812496</v>
      </c>
      <c r="N32" s="44">
        <f t="shared" si="5"/>
        <v>5105.7643907812499</v>
      </c>
    </row>
    <row r="33" spans="2:14" ht="15.6" x14ac:dyDescent="0.3">
      <c r="B33" s="44">
        <v>1995</v>
      </c>
      <c r="C33" s="43">
        <f t="shared" si="7"/>
        <v>511.19958355101562</v>
      </c>
      <c r="D33" s="44">
        <f t="shared" si="1"/>
        <v>52.397957313979099</v>
      </c>
      <c r="E33" s="44">
        <f t="shared" si="2"/>
        <v>563.5975408649947</v>
      </c>
      <c r="F33" s="44">
        <f t="shared" si="3"/>
        <v>5635.975408649947</v>
      </c>
      <c r="J33" s="44">
        <v>1995</v>
      </c>
      <c r="K33" s="43">
        <f t="shared" si="8"/>
        <v>510.57643907812496</v>
      </c>
      <c r="L33" s="44">
        <f t="shared" si="6"/>
        <v>52.334085005507802</v>
      </c>
      <c r="M33" s="44">
        <f t="shared" si="4"/>
        <v>562.91052408363271</v>
      </c>
      <c r="N33" s="44">
        <f t="shared" si="5"/>
        <v>5629.1052408363266</v>
      </c>
    </row>
    <row r="34" spans="2:14" ht="15.6" x14ac:dyDescent="0.3">
      <c r="B34" s="44">
        <v>1996</v>
      </c>
      <c r="C34" s="43">
        <f t="shared" si="7"/>
        <v>563.5975408649947</v>
      </c>
      <c r="D34" s="44">
        <f t="shared" si="1"/>
        <v>57.768747938661953</v>
      </c>
      <c r="E34" s="44">
        <f t="shared" si="2"/>
        <v>621.36628880365663</v>
      </c>
      <c r="F34" s="44">
        <f t="shared" si="3"/>
        <v>6213.6628880365661</v>
      </c>
      <c r="J34" s="44">
        <v>1996</v>
      </c>
      <c r="K34" s="43">
        <f t="shared" si="8"/>
        <v>562.91052408363271</v>
      </c>
      <c r="L34" s="44">
        <f t="shared" si="6"/>
        <v>57.698328718572348</v>
      </c>
      <c r="M34" s="44">
        <f t="shared" si="4"/>
        <v>620.60885280220509</v>
      </c>
      <c r="N34" s="44">
        <f t="shared" si="5"/>
        <v>6206.0885280220509</v>
      </c>
    </row>
    <row r="35" spans="2:14" ht="15.6" x14ac:dyDescent="0.3">
      <c r="B35" s="44">
        <v>1997</v>
      </c>
      <c r="C35" s="43">
        <f t="shared" si="7"/>
        <v>621.36628880365663</v>
      </c>
      <c r="D35" s="44">
        <f t="shared" si="1"/>
        <v>63.690044602374797</v>
      </c>
      <c r="E35" s="44">
        <f t="shared" si="2"/>
        <v>685.0563334060314</v>
      </c>
      <c r="F35" s="44">
        <f t="shared" si="3"/>
        <v>6850.5633340603144</v>
      </c>
      <c r="J35" s="44">
        <v>1997</v>
      </c>
      <c r="K35" s="43">
        <f t="shared" si="8"/>
        <v>620.60885280220509</v>
      </c>
      <c r="L35" s="44">
        <f t="shared" si="6"/>
        <v>63.61240741222602</v>
      </c>
      <c r="M35" s="44">
        <f t="shared" si="4"/>
        <v>684.22126021443114</v>
      </c>
      <c r="N35" s="44">
        <f t="shared" si="5"/>
        <v>6842.2126021443109</v>
      </c>
    </row>
    <row r="36" spans="2:14" ht="15.6" x14ac:dyDescent="0.3">
      <c r="B36" s="44">
        <v>1998</v>
      </c>
      <c r="C36" s="43">
        <f t="shared" si="7"/>
        <v>685.0563334060314</v>
      </c>
      <c r="D36" s="44">
        <f t="shared" si="1"/>
        <v>70.218274174118221</v>
      </c>
      <c r="E36" s="44">
        <f t="shared" si="2"/>
        <v>755.27460758014968</v>
      </c>
      <c r="F36" s="44">
        <f t="shared" si="3"/>
        <v>7552.7460758014968</v>
      </c>
      <c r="J36" s="44">
        <v>1998</v>
      </c>
      <c r="K36" s="43">
        <f t="shared" si="8"/>
        <v>684.22126021443114</v>
      </c>
      <c r="L36" s="44">
        <f t="shared" si="6"/>
        <v>70.132679171979191</v>
      </c>
      <c r="M36" s="44">
        <f t="shared" si="4"/>
        <v>754.35393938641027</v>
      </c>
      <c r="N36" s="44">
        <f t="shared" si="5"/>
        <v>7543.5393938641027</v>
      </c>
    </row>
    <row r="37" spans="2:14" ht="15.6" x14ac:dyDescent="0.3">
      <c r="B37" s="44">
        <v>1999</v>
      </c>
      <c r="C37" s="43">
        <f t="shared" si="7"/>
        <v>755.27460758014968</v>
      </c>
      <c r="D37" s="44">
        <f t="shared" si="1"/>
        <v>77.415647276965331</v>
      </c>
      <c r="E37" s="44">
        <f t="shared" si="2"/>
        <v>832.69025485711495</v>
      </c>
      <c r="F37" s="44">
        <f t="shared" si="3"/>
        <v>8326.90254857115</v>
      </c>
      <c r="J37" s="44">
        <v>1999</v>
      </c>
      <c r="K37" s="43">
        <f t="shared" si="8"/>
        <v>754.35393938641027</v>
      </c>
      <c r="L37" s="44">
        <f t="shared" si="6"/>
        <v>77.321278787107047</v>
      </c>
      <c r="M37" s="44">
        <f t="shared" si="4"/>
        <v>831.67521817351735</v>
      </c>
      <c r="N37" s="44">
        <f t="shared" si="5"/>
        <v>8316.7521817351735</v>
      </c>
    </row>
    <row r="38" spans="2:14" ht="15.6" x14ac:dyDescent="0.3">
      <c r="B38" s="44">
        <v>2000</v>
      </c>
      <c r="C38" s="43">
        <f t="shared" si="7"/>
        <v>832.69025485711495</v>
      </c>
      <c r="D38" s="44">
        <f t="shared" si="1"/>
        <v>85.350751122854277</v>
      </c>
      <c r="E38" s="44">
        <f t="shared" si="2"/>
        <v>918.04100597996921</v>
      </c>
      <c r="F38" s="44">
        <f t="shared" si="3"/>
        <v>9180.4100597996912</v>
      </c>
      <c r="J38" s="44">
        <v>2000</v>
      </c>
      <c r="K38" s="43">
        <f t="shared" si="8"/>
        <v>831.67521817351735</v>
      </c>
      <c r="L38" s="44">
        <f t="shared" si="6"/>
        <v>85.246709862785522</v>
      </c>
      <c r="M38" s="44">
        <f t="shared" si="4"/>
        <v>916.92192803630292</v>
      </c>
      <c r="N38" s="44">
        <f t="shared" si="5"/>
        <v>9169.2192803630296</v>
      </c>
    </row>
    <row r="39" spans="2:14" ht="15.6" x14ac:dyDescent="0.3">
      <c r="B39" s="44">
        <v>2001</v>
      </c>
      <c r="C39" s="43">
        <f t="shared" si="7"/>
        <v>918.04100597996921</v>
      </c>
      <c r="D39" s="44">
        <f t="shared" si="1"/>
        <v>94.099203112946839</v>
      </c>
      <c r="E39" s="44">
        <f t="shared" si="2"/>
        <v>1012.1402090929161</v>
      </c>
      <c r="F39" s="44">
        <f t="shared" si="3"/>
        <v>10121.402090929161</v>
      </c>
      <c r="J39" s="44">
        <v>2001</v>
      </c>
      <c r="K39" s="43">
        <f t="shared" si="8"/>
        <v>916.92192803630292</v>
      </c>
      <c r="L39" s="44">
        <f t="shared" si="6"/>
        <v>93.98449762372104</v>
      </c>
      <c r="M39" s="44">
        <f t="shared" si="4"/>
        <v>1010.906425660024</v>
      </c>
      <c r="N39" s="44">
        <f t="shared" si="5"/>
        <v>10109.064256600239</v>
      </c>
    </row>
    <row r="40" spans="2:14" ht="15.6" x14ac:dyDescent="0.3">
      <c r="B40" s="44">
        <v>2002</v>
      </c>
      <c r="C40" s="43">
        <f t="shared" si="7"/>
        <v>1012.1402090929161</v>
      </c>
      <c r="D40" s="44">
        <f t="shared" si="1"/>
        <v>103.74437143202388</v>
      </c>
      <c r="E40" s="44">
        <f t="shared" si="2"/>
        <v>1115.88458052494</v>
      </c>
      <c r="F40" s="44">
        <f t="shared" si="3"/>
        <v>11158.845805249401</v>
      </c>
      <c r="J40" s="44">
        <v>2002</v>
      </c>
      <c r="K40" s="43">
        <f t="shared" si="8"/>
        <v>1010.906425660024</v>
      </c>
      <c r="L40" s="44">
        <f t="shared" si="6"/>
        <v>103.61790863015246</v>
      </c>
      <c r="M40" s="44">
        <f t="shared" si="4"/>
        <v>1114.5243342901765</v>
      </c>
      <c r="N40" s="44">
        <f t="shared" si="5"/>
        <v>11145.243342901766</v>
      </c>
    </row>
    <row r="41" spans="2:14" ht="15.6" x14ac:dyDescent="0.3">
      <c r="B41" s="44">
        <v>2003</v>
      </c>
      <c r="C41" s="43">
        <f t="shared" si="7"/>
        <v>1115.88458052494</v>
      </c>
      <c r="D41" s="44">
        <f t="shared" si="1"/>
        <v>114.37816950380635</v>
      </c>
      <c r="E41" s="44">
        <f t="shared" si="2"/>
        <v>1230.2627500287463</v>
      </c>
      <c r="F41" s="44">
        <f t="shared" si="3"/>
        <v>12302.627500287463</v>
      </c>
      <c r="J41" s="44">
        <v>2003</v>
      </c>
      <c r="K41" s="43">
        <f t="shared" si="8"/>
        <v>1114.5243342901765</v>
      </c>
      <c r="L41" s="44">
        <f t="shared" si="6"/>
        <v>114.23874426474309</v>
      </c>
      <c r="M41" s="44">
        <f t="shared" si="4"/>
        <v>1228.7630785549195</v>
      </c>
      <c r="N41" s="44">
        <f t="shared" si="5"/>
        <v>12287.630785549194</v>
      </c>
    </row>
    <row r="42" spans="2:14" ht="15.6" x14ac:dyDescent="0.3">
      <c r="B42" s="44">
        <v>2004</v>
      </c>
      <c r="C42" s="43">
        <f t="shared" si="7"/>
        <v>1230.2627500287463</v>
      </c>
      <c r="D42" s="44">
        <f t="shared" si="1"/>
        <v>126.10193187794648</v>
      </c>
      <c r="E42" s="44">
        <f t="shared" si="2"/>
        <v>1356.3646819066928</v>
      </c>
      <c r="F42" s="44">
        <f t="shared" si="3"/>
        <v>13563.646819066927</v>
      </c>
      <c r="J42" s="44">
        <v>2004</v>
      </c>
      <c r="K42" s="43">
        <f t="shared" si="8"/>
        <v>1228.7630785549195</v>
      </c>
      <c r="L42" s="44">
        <f t="shared" si="6"/>
        <v>125.94821555187924</v>
      </c>
      <c r="M42" s="44">
        <f t="shared" si="4"/>
        <v>1354.7112941067987</v>
      </c>
      <c r="N42" s="44">
        <f t="shared" si="5"/>
        <v>13547.112941067988</v>
      </c>
    </row>
    <row r="43" spans="2:14" ht="15.6" x14ac:dyDescent="0.3">
      <c r="B43" s="44">
        <v>2005</v>
      </c>
      <c r="C43" s="43">
        <f t="shared" si="7"/>
        <v>1356.3646819066928</v>
      </c>
      <c r="D43" s="44">
        <f t="shared" si="1"/>
        <v>139.02737989543601</v>
      </c>
      <c r="E43" s="44">
        <f t="shared" si="2"/>
        <v>1495.3920618021289</v>
      </c>
      <c r="F43" s="44">
        <f t="shared" si="3"/>
        <v>14953.92061802129</v>
      </c>
      <c r="J43" s="44">
        <v>2005</v>
      </c>
      <c r="K43" s="43">
        <f t="shared" si="8"/>
        <v>1354.7112941067987</v>
      </c>
      <c r="L43" s="44">
        <f t="shared" si="6"/>
        <v>138.85790764594685</v>
      </c>
      <c r="M43" s="44">
        <f t="shared" si="4"/>
        <v>1493.5692017527456</v>
      </c>
      <c r="N43" s="44">
        <f t="shared" si="5"/>
        <v>14935.692017527455</v>
      </c>
    </row>
    <row r="44" spans="2:14" ht="15.6" x14ac:dyDescent="0.3">
      <c r="B44" s="44">
        <v>2006</v>
      </c>
      <c r="C44" s="43">
        <f t="shared" si="7"/>
        <v>1495.3920618021289</v>
      </c>
      <c r="D44" s="44">
        <f t="shared" si="1"/>
        <v>153.2776863347182</v>
      </c>
      <c r="E44" s="44">
        <f t="shared" si="2"/>
        <v>1648.6697481368471</v>
      </c>
      <c r="F44" s="44">
        <f t="shared" si="3"/>
        <v>16486.697481368472</v>
      </c>
      <c r="J44" s="44">
        <v>2006</v>
      </c>
      <c r="K44" s="43">
        <f t="shared" si="8"/>
        <v>1493.5692017527456</v>
      </c>
      <c r="L44" s="44">
        <f t="shared" si="6"/>
        <v>153.09084317965642</v>
      </c>
      <c r="M44" s="44">
        <f t="shared" si="4"/>
        <v>1646.6600449324019</v>
      </c>
      <c r="N44" s="44">
        <f t="shared" si="5"/>
        <v>16466.600449324018</v>
      </c>
    </row>
    <row r="45" spans="2:14" ht="15.6" x14ac:dyDescent="0.3">
      <c r="B45" s="44">
        <v>2007</v>
      </c>
      <c r="C45" s="43">
        <f t="shared" si="7"/>
        <v>1648.6697481368471</v>
      </c>
      <c r="D45" s="44">
        <f t="shared" si="1"/>
        <v>168.98864918402683</v>
      </c>
      <c r="E45" s="44">
        <f t="shared" si="2"/>
        <v>1817.658397320874</v>
      </c>
      <c r="F45" s="44">
        <f t="shared" si="3"/>
        <v>18176.583973208741</v>
      </c>
      <c r="J45" s="44">
        <v>2007</v>
      </c>
      <c r="K45" s="43">
        <f t="shared" si="8"/>
        <v>1646.6600449324019</v>
      </c>
      <c r="L45" s="44">
        <f t="shared" si="6"/>
        <v>168.7826546055712</v>
      </c>
      <c r="M45" s="44">
        <f t="shared" si="4"/>
        <v>1815.4426995379731</v>
      </c>
      <c r="N45" s="44">
        <f t="shared" si="5"/>
        <v>18154.42699537973</v>
      </c>
    </row>
    <row r="46" spans="2:14" ht="15.6" x14ac:dyDescent="0.3">
      <c r="B46" s="44">
        <v>2008</v>
      </c>
      <c r="C46" s="64">
        <f t="shared" si="7"/>
        <v>1817.658397320874</v>
      </c>
      <c r="D46" s="63">
        <f t="shared" si="1"/>
        <v>186.30998572538957</v>
      </c>
      <c r="E46" s="63">
        <f t="shared" si="2"/>
        <v>2003.9683830462636</v>
      </c>
      <c r="F46" s="63">
        <f t="shared" si="3"/>
        <v>20039.683830462636</v>
      </c>
      <c r="G46" s="39" t="s">
        <v>145</v>
      </c>
      <c r="J46" s="44">
        <v>2008</v>
      </c>
      <c r="K46" s="43">
        <f t="shared" si="8"/>
        <v>1815.4426995379731</v>
      </c>
      <c r="L46" s="44">
        <f t="shared" si="6"/>
        <v>186.08287670264224</v>
      </c>
      <c r="M46" s="44">
        <f t="shared" si="4"/>
        <v>2001.5255762406155</v>
      </c>
      <c r="N46" s="44">
        <f t="shared" si="5"/>
        <v>20015.255762406156</v>
      </c>
    </row>
    <row r="47" spans="2:14" ht="15.6" x14ac:dyDescent="0.3">
      <c r="B47" s="44">
        <v>2009</v>
      </c>
      <c r="C47" s="43">
        <f t="shared" si="7"/>
        <v>2003.9683830462636</v>
      </c>
      <c r="D47" s="44">
        <f t="shared" si="1"/>
        <v>205.40675926224202</v>
      </c>
      <c r="E47" s="44">
        <f t="shared" si="2"/>
        <v>2209.3751423085055</v>
      </c>
      <c r="F47" s="44">
        <f t="shared" si="3"/>
        <v>22093.751423085054</v>
      </c>
      <c r="J47" s="44">
        <v>2009</v>
      </c>
      <c r="K47" s="43">
        <f t="shared" si="8"/>
        <v>2001.5255762406155</v>
      </c>
      <c r="L47" s="44">
        <f t="shared" si="6"/>
        <v>205.15637156466306</v>
      </c>
      <c r="M47" s="44">
        <f t="shared" si="4"/>
        <v>2206.6819478052785</v>
      </c>
      <c r="N47" s="44">
        <f t="shared" si="5"/>
        <v>22066.819478052785</v>
      </c>
    </row>
    <row r="48" spans="2:14" ht="15.6" x14ac:dyDescent="0.3">
      <c r="B48" s="44">
        <v>2010</v>
      </c>
      <c r="C48" s="43">
        <f t="shared" si="7"/>
        <v>2209.3751423085055</v>
      </c>
      <c r="D48" s="44">
        <f t="shared" si="1"/>
        <v>226.4609520866218</v>
      </c>
      <c r="E48" s="44">
        <f t="shared" si="2"/>
        <v>2435.8360943951275</v>
      </c>
      <c r="F48" s="44">
        <f t="shared" si="3"/>
        <v>24358.360943951273</v>
      </c>
      <c r="J48" s="44">
        <v>2010</v>
      </c>
      <c r="K48" s="43">
        <f t="shared" si="8"/>
        <v>2206.6819478052785</v>
      </c>
      <c r="L48" s="44">
        <f t="shared" si="6"/>
        <v>226.18489965004102</v>
      </c>
      <c r="M48" s="44">
        <f t="shared" si="4"/>
        <v>2432.8668474553197</v>
      </c>
      <c r="N48" s="44">
        <f t="shared" si="5"/>
        <v>24328.668474553197</v>
      </c>
    </row>
    <row r="49" spans="2:14" ht="15.6" x14ac:dyDescent="0.3">
      <c r="B49" s="62">
        <v>2011</v>
      </c>
      <c r="C49" s="43">
        <f t="shared" si="7"/>
        <v>2435.8360943951275</v>
      </c>
      <c r="D49" s="44">
        <f t="shared" si="1"/>
        <v>249.67319967550054</v>
      </c>
      <c r="E49" s="44">
        <f t="shared" si="2"/>
        <v>2685.5092940706281</v>
      </c>
      <c r="F49" s="44">
        <f t="shared" si="3"/>
        <v>26855.092940706279</v>
      </c>
      <c r="J49" s="62">
        <v>2011</v>
      </c>
      <c r="K49" s="43">
        <f t="shared" si="8"/>
        <v>2432.8668474553197</v>
      </c>
      <c r="L49" s="44">
        <f t="shared" si="6"/>
        <v>249.36885186417024</v>
      </c>
      <c r="M49" s="44">
        <f t="shared" si="4"/>
        <v>2682.2356993194899</v>
      </c>
      <c r="N49" s="44">
        <f t="shared" si="5"/>
        <v>26822.356993194899</v>
      </c>
    </row>
  </sheetData>
  <mergeCells count="3">
    <mergeCell ref="A1:H1"/>
    <mergeCell ref="B3:D3"/>
    <mergeCell ref="B27:D27"/>
  </mergeCells>
  <hyperlinks>
    <hyperlink ref="A1" r:id="rId1" xr:uid="{89C3725D-982E-4185-BA8A-59569919A1EA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Global Market History</vt:lpstr>
      <vt:lpstr>Indices</vt:lpstr>
      <vt:lpstr>Market History</vt:lpstr>
      <vt:lpstr>Overall FII &amp; DII Data till2024</vt:lpstr>
      <vt:lpstr>from 2009</vt:lpstr>
      <vt:lpstr>Indian Rupees</vt:lpstr>
      <vt:lpstr>24K Gold Rate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GRACY A</cp:lastModifiedBy>
  <dcterms:created xsi:type="dcterms:W3CDTF">2015-06-05T18:17:20Z</dcterms:created>
  <dcterms:modified xsi:type="dcterms:W3CDTF">2025-04-16T05:56:28Z</dcterms:modified>
</cp:coreProperties>
</file>